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31.調査_輸出入動向(R5対象)\8.ウェブ掲載用\"/>
    </mc:Choice>
  </mc:AlternateContent>
  <xr:revisionPtr revIDLastSave="0" documentId="13_ncr:1_{25984784-8F5A-4CEC-BEA4-B0879D2A75ED}" xr6:coauthVersionLast="47" xr6:coauthVersionMax="47" xr10:uidLastSave="{00000000-0000-0000-0000-000000000000}"/>
  <bookViews>
    <workbookView xWindow="-120" yWindow="-120" windowWidth="29040" windowHeight="15720" tabRatio="776" xr2:uid="{50AC93F1-EDD5-4FD2-A3BC-D4999889EF1B}"/>
  </bookViews>
  <sheets>
    <sheet name="県内輸出_R5" sheetId="2" r:id="rId1"/>
    <sheet name="県内輸入_R5" sheetId="3" r:id="rId2"/>
    <sheet name="名古屋港_R5" sheetId="4" r:id="rId3"/>
    <sheet name="衣浦港_R5" sheetId="8" r:id="rId4"/>
    <sheet name="三河港_R5" sheetId="6" r:id="rId5"/>
    <sheet name="中部国際空港_R5" sheetId="5" r:id="rId6"/>
  </sheets>
  <definedNames>
    <definedName name="_xlnm._FilterDatabase" localSheetId="1" hidden="1">県内輸入_R5!$A$7:$S$406</definedName>
    <definedName name="_xlnm._FilterDatabase" localSheetId="4" hidden="1">三河港_R5!$A$6:$P$133</definedName>
    <definedName name="_xlnm.Print_Area" localSheetId="3">衣浦港_R5!$A$1:$P$74</definedName>
    <definedName name="_xlnm.Print_Area" localSheetId="4">三河港_R5!$A$1:$P$156</definedName>
    <definedName name="_xlnm.Print_Titles" localSheetId="3">衣浦港_R5!$3:$5</definedName>
    <definedName name="_xlnm.Print_Titles" localSheetId="0">県内輸出_R5!$3:$6</definedName>
    <definedName name="_xlnm.Print_Titles" localSheetId="1">県内輸入_R5!$3:$6</definedName>
    <definedName name="_xlnm.Print_Titles" localSheetId="4">三河港_R5!$3:$5</definedName>
    <definedName name="_xlnm.Print_Titles" localSheetId="5">中部国際空港_R5!$3:$5</definedName>
    <definedName name="_xlnm.Print_Titles" localSheetId="2">名古屋港_R5!$3:$5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8" l="1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G37" i="8"/>
  <c r="H6" i="8" s="1"/>
  <c r="H37" i="8"/>
  <c r="P38" i="8"/>
  <c r="P40" i="8"/>
  <c r="P42" i="8"/>
  <c r="P44" i="8"/>
  <c r="P46" i="8"/>
  <c r="P48" i="8"/>
  <c r="P50" i="8"/>
  <c r="P52" i="8"/>
  <c r="P54" i="8"/>
  <c r="P56" i="8"/>
  <c r="P58" i="8"/>
  <c r="P60" i="8"/>
  <c r="P62" i="8"/>
  <c r="P64" i="8"/>
  <c r="P66" i="8"/>
  <c r="P68" i="8"/>
  <c r="P70" i="8"/>
  <c r="P72" i="8"/>
  <c r="O73" i="8"/>
  <c r="P37" i="8" s="1"/>
  <c r="P73" i="8"/>
  <c r="P71" i="8" l="1"/>
  <c r="P69" i="8"/>
  <c r="P67" i="8"/>
  <c r="P65" i="8"/>
  <c r="P63" i="8"/>
  <c r="P61" i="8"/>
  <c r="P59" i="8"/>
  <c r="P57" i="8"/>
  <c r="P55" i="8"/>
  <c r="P53" i="8"/>
  <c r="P51" i="8"/>
  <c r="P49" i="8"/>
  <c r="P47" i="8"/>
  <c r="P45" i="8"/>
  <c r="P43" i="8"/>
  <c r="P41" i="8"/>
  <c r="P39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O155" i="6"/>
  <c r="P153" i="6"/>
  <c r="P151" i="6"/>
  <c r="P149" i="6"/>
  <c r="P147" i="6"/>
  <c r="P145" i="6"/>
  <c r="P143" i="6"/>
  <c r="P141" i="6"/>
  <c r="P139" i="6"/>
  <c r="P137" i="6"/>
  <c r="P135" i="6"/>
  <c r="P133" i="6"/>
  <c r="P131" i="6"/>
  <c r="P129" i="6"/>
  <c r="P127" i="6"/>
  <c r="P125" i="6"/>
  <c r="P123" i="6"/>
  <c r="P121" i="6"/>
  <c r="P119" i="6"/>
  <c r="G119" i="6"/>
  <c r="H119" i="6" s="1"/>
  <c r="H117" i="6"/>
  <c r="H115" i="6"/>
  <c r="H113" i="6"/>
  <c r="H111" i="6"/>
  <c r="H109" i="6"/>
  <c r="H107" i="6"/>
  <c r="H105" i="6"/>
  <c r="H103" i="6"/>
  <c r="H101" i="6"/>
  <c r="H99" i="6"/>
  <c r="H97" i="6"/>
  <c r="H95" i="6"/>
  <c r="H93" i="6"/>
  <c r="H91" i="6"/>
  <c r="H89" i="6"/>
  <c r="H87" i="6"/>
  <c r="H85" i="6"/>
  <c r="H83" i="6"/>
  <c r="H81" i="6"/>
  <c r="H79" i="6"/>
  <c r="H77" i="6"/>
  <c r="H75" i="6"/>
  <c r="H73" i="6"/>
  <c r="H71" i="6"/>
  <c r="H69" i="6"/>
  <c r="H67" i="6"/>
  <c r="H65" i="6"/>
  <c r="H63" i="6"/>
  <c r="H61" i="6"/>
  <c r="H59" i="6"/>
  <c r="H57" i="6"/>
  <c r="H55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108" i="6"/>
  <c r="H110" i="6"/>
  <c r="H112" i="6"/>
  <c r="H114" i="6"/>
  <c r="H116" i="6"/>
  <c r="H118" i="6"/>
  <c r="P155" i="6"/>
  <c r="P154" i="6"/>
  <c r="P152" i="6"/>
  <c r="P150" i="6"/>
  <c r="P148" i="6"/>
  <c r="P146" i="6"/>
  <c r="P144" i="6"/>
  <c r="P142" i="6"/>
  <c r="P140" i="6"/>
  <c r="P138" i="6"/>
  <c r="P136" i="6"/>
  <c r="P134" i="6"/>
  <c r="P132" i="6"/>
  <c r="P130" i="6"/>
  <c r="P128" i="6"/>
  <c r="P126" i="6"/>
  <c r="P124" i="6"/>
  <c r="P122" i="6"/>
  <c r="P120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9" i="5"/>
  <c r="P13" i="5"/>
  <c r="P17" i="5"/>
  <c r="P21" i="5"/>
  <c r="P25" i="5"/>
  <c r="P29" i="5"/>
  <c r="P33" i="5"/>
  <c r="P37" i="5"/>
  <c r="P41" i="5"/>
  <c r="P45" i="5"/>
  <c r="P49" i="5"/>
  <c r="P53" i="5"/>
  <c r="P57" i="5"/>
  <c r="P61" i="5"/>
  <c r="P65" i="5"/>
  <c r="P69" i="5"/>
  <c r="P73" i="5"/>
  <c r="P77" i="5"/>
  <c r="P81" i="5"/>
  <c r="P85" i="5"/>
  <c r="P89" i="5"/>
  <c r="H92" i="5"/>
  <c r="H94" i="5"/>
  <c r="H96" i="5"/>
  <c r="H98" i="5"/>
  <c r="H100" i="5"/>
  <c r="H102" i="5"/>
  <c r="H104" i="5"/>
  <c r="H106" i="5"/>
  <c r="H108" i="5"/>
  <c r="H110" i="5"/>
  <c r="H112" i="5"/>
  <c r="H114" i="5"/>
  <c r="H116" i="5"/>
  <c r="H118" i="5"/>
  <c r="H120" i="5"/>
  <c r="H122" i="5"/>
  <c r="H124" i="5"/>
  <c r="H126" i="5"/>
  <c r="H128" i="5"/>
  <c r="H130" i="5"/>
  <c r="H132" i="5"/>
  <c r="H134" i="5"/>
  <c r="H136" i="5"/>
  <c r="H138" i="5"/>
  <c r="H140" i="5"/>
  <c r="H142" i="5"/>
  <c r="H144" i="5"/>
  <c r="H146" i="5"/>
  <c r="H148" i="5"/>
  <c r="H150" i="5"/>
  <c r="H152" i="5"/>
  <c r="H154" i="5"/>
  <c r="H156" i="5"/>
  <c r="H158" i="5"/>
  <c r="H160" i="5"/>
  <c r="H162" i="5"/>
  <c r="H164" i="5"/>
  <c r="H166" i="5"/>
  <c r="H168" i="5"/>
  <c r="H170" i="5"/>
  <c r="H172" i="5"/>
  <c r="H174" i="5"/>
  <c r="H176" i="5"/>
  <c r="H178" i="5"/>
  <c r="H180" i="5"/>
  <c r="H182" i="5"/>
  <c r="H184" i="5"/>
  <c r="H186" i="5"/>
  <c r="H188" i="5"/>
  <c r="H190" i="5"/>
  <c r="H192" i="5"/>
  <c r="H194" i="5"/>
  <c r="H196" i="5"/>
  <c r="H198" i="5"/>
  <c r="H200" i="5"/>
  <c r="H202" i="5"/>
  <c r="H204" i="5"/>
  <c r="H206" i="5"/>
  <c r="H208" i="5"/>
  <c r="H210" i="5"/>
  <c r="H212" i="5"/>
  <c r="H214" i="5"/>
  <c r="H216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O287" i="5"/>
  <c r="P287" i="5"/>
  <c r="H289" i="5"/>
  <c r="H291" i="5"/>
  <c r="H293" i="5"/>
  <c r="H295" i="5"/>
  <c r="H297" i="5"/>
  <c r="H299" i="5"/>
  <c r="H301" i="5"/>
  <c r="H303" i="5"/>
  <c r="H305" i="5"/>
  <c r="H307" i="5"/>
  <c r="H309" i="5"/>
  <c r="H311" i="5"/>
  <c r="H313" i="5"/>
  <c r="H315" i="5"/>
  <c r="H317" i="5"/>
  <c r="H319" i="5"/>
  <c r="H321" i="5"/>
  <c r="H323" i="5"/>
  <c r="H325" i="5"/>
  <c r="H327" i="5"/>
  <c r="H329" i="5"/>
  <c r="H331" i="5"/>
  <c r="H333" i="5"/>
  <c r="H335" i="5"/>
  <c r="H337" i="5"/>
  <c r="H339" i="5"/>
  <c r="H341" i="5"/>
  <c r="H343" i="5"/>
  <c r="H345" i="5"/>
  <c r="H347" i="5"/>
  <c r="H349" i="5"/>
  <c r="G350" i="5"/>
  <c r="H350" i="5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348" i="5"/>
  <c r="H346" i="5"/>
  <c r="H344" i="5"/>
  <c r="H342" i="5"/>
  <c r="H340" i="5"/>
  <c r="H338" i="5"/>
  <c r="H336" i="5"/>
  <c r="H334" i="5"/>
  <c r="H332" i="5"/>
  <c r="H330" i="5"/>
  <c r="H328" i="5"/>
  <c r="H326" i="5"/>
  <c r="H324" i="5"/>
  <c r="H322" i="5"/>
  <c r="H320" i="5"/>
  <c r="H318" i="5"/>
  <c r="H316" i="5"/>
  <c r="H314" i="5"/>
  <c r="H312" i="5"/>
  <c r="H310" i="5"/>
  <c r="H308" i="5"/>
  <c r="H306" i="5"/>
  <c r="H304" i="5"/>
  <c r="H302" i="5"/>
  <c r="H300" i="5"/>
  <c r="H298" i="5"/>
  <c r="H296" i="5"/>
  <c r="H294" i="5"/>
  <c r="H292" i="5"/>
  <c r="H290" i="5"/>
  <c r="H288" i="5"/>
  <c r="P6" i="5"/>
  <c r="P8" i="5"/>
  <c r="P10" i="5"/>
  <c r="P12" i="5"/>
  <c r="P14" i="5"/>
  <c r="P16" i="5"/>
  <c r="P18" i="5"/>
  <c r="P20" i="5"/>
  <c r="P22" i="5"/>
  <c r="P24" i="5"/>
  <c r="P26" i="5"/>
  <c r="P28" i="5"/>
  <c r="P30" i="5"/>
  <c r="P32" i="5"/>
  <c r="P34" i="5"/>
  <c r="P36" i="5"/>
  <c r="P38" i="5"/>
  <c r="P40" i="5"/>
  <c r="P42" i="5"/>
  <c r="P44" i="5"/>
  <c r="P46" i="5"/>
  <c r="P48" i="5"/>
  <c r="P50" i="5"/>
  <c r="P52" i="5"/>
  <c r="P54" i="5"/>
  <c r="P56" i="5"/>
  <c r="P58" i="5"/>
  <c r="P60" i="5"/>
  <c r="P62" i="5"/>
  <c r="P64" i="5"/>
  <c r="P66" i="5"/>
  <c r="P68" i="5"/>
  <c r="P70" i="5"/>
  <c r="P72" i="5"/>
  <c r="P74" i="5"/>
  <c r="P76" i="5"/>
  <c r="P78" i="5"/>
  <c r="P80" i="5"/>
  <c r="P82" i="5"/>
  <c r="P84" i="5"/>
  <c r="P86" i="5"/>
  <c r="P88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H217" i="5"/>
  <c r="H215" i="5"/>
  <c r="H213" i="5"/>
  <c r="H211" i="5"/>
  <c r="H209" i="5"/>
  <c r="H207" i="5"/>
  <c r="H205" i="5"/>
  <c r="H203" i="5"/>
  <c r="H201" i="5"/>
  <c r="H199" i="5"/>
  <c r="H197" i="5"/>
  <c r="H195" i="5"/>
  <c r="H193" i="5"/>
  <c r="H191" i="5"/>
  <c r="H189" i="5"/>
  <c r="H187" i="5"/>
  <c r="H185" i="5"/>
  <c r="H183" i="5"/>
  <c r="H181" i="5"/>
  <c r="H179" i="5"/>
  <c r="H177" i="5"/>
  <c r="H175" i="5"/>
  <c r="H173" i="5"/>
  <c r="H171" i="5"/>
  <c r="H169" i="5"/>
  <c r="H167" i="5"/>
  <c r="H165" i="5"/>
  <c r="H163" i="5"/>
  <c r="H161" i="5"/>
  <c r="H159" i="5"/>
  <c r="H157" i="5"/>
  <c r="H155" i="5"/>
  <c r="H153" i="5"/>
  <c r="H151" i="5"/>
  <c r="H149" i="5"/>
  <c r="H147" i="5"/>
  <c r="H145" i="5"/>
  <c r="H143" i="5"/>
  <c r="H141" i="5"/>
  <c r="H139" i="5"/>
  <c r="H137" i="5"/>
  <c r="H135" i="5"/>
  <c r="H133" i="5"/>
  <c r="H131" i="5"/>
  <c r="H129" i="5"/>
  <c r="H127" i="5"/>
  <c r="H125" i="5"/>
  <c r="H123" i="5"/>
  <c r="H121" i="5"/>
  <c r="H119" i="5"/>
  <c r="H117" i="5"/>
  <c r="H115" i="5"/>
  <c r="H113" i="5"/>
  <c r="H111" i="5"/>
  <c r="H109" i="5"/>
  <c r="H107" i="5"/>
  <c r="H105" i="5"/>
  <c r="H103" i="5"/>
  <c r="H101" i="5"/>
  <c r="H99" i="5"/>
  <c r="H97" i="5"/>
  <c r="H95" i="5"/>
  <c r="H93" i="5"/>
  <c r="H91" i="5"/>
  <c r="P87" i="5"/>
  <c r="P83" i="5"/>
  <c r="P79" i="5"/>
  <c r="P75" i="5"/>
  <c r="P71" i="5"/>
  <c r="P67" i="5"/>
  <c r="P63" i="5"/>
  <c r="P59" i="5"/>
  <c r="P55" i="5"/>
  <c r="P51" i="5"/>
  <c r="P47" i="5"/>
  <c r="P43" i="5"/>
  <c r="P39" i="5"/>
  <c r="P35" i="5"/>
  <c r="P31" i="5"/>
  <c r="P27" i="5"/>
  <c r="P23" i="5"/>
  <c r="P19" i="5"/>
  <c r="P15" i="5"/>
  <c r="P11" i="5"/>
  <c r="P7" i="5"/>
  <c r="G398" i="4"/>
  <c r="H396" i="4"/>
  <c r="P394" i="4"/>
  <c r="O394" i="4"/>
  <c r="H394" i="4"/>
  <c r="P393" i="4"/>
  <c r="H393" i="4"/>
  <c r="P392" i="4"/>
  <c r="H392" i="4"/>
  <c r="P391" i="4"/>
  <c r="H391" i="4"/>
  <c r="P390" i="4"/>
  <c r="H390" i="4"/>
  <c r="P389" i="4"/>
  <c r="H389" i="4"/>
  <c r="P388" i="4"/>
  <c r="H388" i="4"/>
  <c r="P387" i="4"/>
  <c r="H387" i="4"/>
  <c r="P386" i="4"/>
  <c r="H386" i="4"/>
  <c r="P385" i="4"/>
  <c r="H385" i="4"/>
  <c r="P384" i="4"/>
  <c r="H384" i="4"/>
  <c r="P383" i="4"/>
  <c r="H383" i="4"/>
  <c r="P382" i="4"/>
  <c r="H382" i="4"/>
  <c r="P381" i="4"/>
  <c r="H381" i="4"/>
  <c r="P380" i="4"/>
  <c r="H380" i="4"/>
  <c r="P379" i="4"/>
  <c r="H379" i="4"/>
  <c r="P378" i="4"/>
  <c r="H378" i="4"/>
  <c r="P377" i="4"/>
  <c r="H377" i="4"/>
  <c r="P376" i="4"/>
  <c r="H376" i="4"/>
  <c r="P375" i="4"/>
  <c r="H375" i="4"/>
  <c r="P374" i="4"/>
  <c r="H374" i="4"/>
  <c r="P373" i="4"/>
  <c r="H373" i="4"/>
  <c r="P372" i="4"/>
  <c r="H372" i="4"/>
  <c r="P371" i="4"/>
  <c r="H371" i="4"/>
  <c r="P370" i="4"/>
  <c r="H370" i="4"/>
  <c r="P369" i="4"/>
  <c r="H369" i="4"/>
  <c r="P368" i="4"/>
  <c r="H368" i="4"/>
  <c r="P367" i="4"/>
  <c r="H367" i="4"/>
  <c r="P366" i="4"/>
  <c r="H366" i="4"/>
  <c r="P365" i="4"/>
  <c r="H365" i="4"/>
  <c r="P364" i="4"/>
  <c r="H364" i="4"/>
  <c r="P363" i="4"/>
  <c r="H363" i="4"/>
  <c r="P362" i="4"/>
  <c r="H362" i="4"/>
  <c r="P361" i="4"/>
  <c r="H361" i="4"/>
  <c r="P360" i="4"/>
  <c r="H360" i="4"/>
  <c r="P359" i="4"/>
  <c r="H359" i="4"/>
  <c r="P358" i="4"/>
  <c r="H358" i="4"/>
  <c r="P357" i="4"/>
  <c r="H357" i="4"/>
  <c r="P356" i="4"/>
  <c r="H356" i="4"/>
  <c r="P355" i="4"/>
  <c r="H355" i="4"/>
  <c r="P354" i="4"/>
  <c r="H354" i="4"/>
  <c r="P353" i="4"/>
  <c r="H353" i="4"/>
  <c r="P352" i="4"/>
  <c r="H352" i="4"/>
  <c r="P351" i="4"/>
  <c r="H351" i="4"/>
  <c r="P350" i="4"/>
  <c r="H350" i="4"/>
  <c r="P349" i="4"/>
  <c r="H349" i="4"/>
  <c r="P348" i="4"/>
  <c r="H348" i="4"/>
  <c r="P347" i="4"/>
  <c r="H347" i="4"/>
  <c r="P346" i="4"/>
  <c r="H346" i="4"/>
  <c r="P345" i="4"/>
  <c r="H345" i="4"/>
  <c r="P344" i="4"/>
  <c r="H344" i="4"/>
  <c r="P343" i="4"/>
  <c r="H343" i="4"/>
  <c r="P342" i="4"/>
  <c r="H342" i="4"/>
  <c r="P341" i="4"/>
  <c r="H341" i="4"/>
  <c r="P340" i="4"/>
  <c r="H340" i="4"/>
  <c r="P339" i="4"/>
  <c r="H339" i="4"/>
  <c r="P338" i="4"/>
  <c r="H338" i="4"/>
  <c r="P337" i="4"/>
  <c r="H337" i="4"/>
  <c r="P336" i="4"/>
  <c r="H336" i="4"/>
  <c r="P335" i="4"/>
  <c r="H335" i="4"/>
  <c r="P334" i="4"/>
  <c r="H334" i="4"/>
  <c r="P333" i="4"/>
  <c r="H333" i="4"/>
  <c r="P332" i="4"/>
  <c r="H332" i="4"/>
  <c r="P331" i="4"/>
  <c r="H331" i="4"/>
  <c r="P330" i="4"/>
  <c r="H330" i="4"/>
  <c r="P329" i="4"/>
  <c r="H329" i="4"/>
  <c r="P328" i="4"/>
  <c r="H328" i="4"/>
  <c r="P327" i="4"/>
  <c r="H327" i="4"/>
  <c r="P326" i="4"/>
  <c r="H326" i="4"/>
  <c r="P325" i="4"/>
  <c r="H325" i="4"/>
  <c r="P324" i="4"/>
  <c r="H324" i="4"/>
  <c r="P323" i="4"/>
  <c r="H323" i="4"/>
  <c r="P322" i="4"/>
  <c r="H322" i="4"/>
  <c r="P321" i="4"/>
  <c r="H321" i="4"/>
  <c r="P320" i="4"/>
  <c r="H320" i="4"/>
  <c r="P319" i="4"/>
  <c r="H319" i="4"/>
  <c r="P318" i="4"/>
  <c r="H318" i="4"/>
  <c r="P317" i="4"/>
  <c r="H317" i="4"/>
  <c r="P316" i="4"/>
  <c r="H316" i="4"/>
  <c r="P315" i="4"/>
  <c r="H315" i="4"/>
  <c r="P314" i="4"/>
  <c r="H314" i="4"/>
  <c r="P313" i="4"/>
  <c r="H313" i="4"/>
  <c r="P312" i="4"/>
  <c r="H312" i="4"/>
  <c r="P311" i="4"/>
  <c r="H311" i="4"/>
  <c r="P310" i="4"/>
  <c r="H310" i="4"/>
  <c r="P309" i="4"/>
  <c r="H309" i="4"/>
  <c r="P308" i="4"/>
  <c r="H308" i="4"/>
  <c r="P307" i="4"/>
  <c r="H307" i="4"/>
  <c r="P306" i="4"/>
  <c r="H306" i="4"/>
  <c r="P305" i="4"/>
  <c r="H305" i="4"/>
  <c r="P304" i="4"/>
  <c r="H304" i="4"/>
  <c r="P303" i="4"/>
  <c r="H303" i="4"/>
  <c r="P302" i="4"/>
  <c r="H302" i="4"/>
  <c r="P301" i="4"/>
  <c r="H301" i="4"/>
  <c r="P300" i="4"/>
  <c r="H300" i="4"/>
  <c r="P299" i="4"/>
  <c r="H299" i="4"/>
  <c r="P298" i="4"/>
  <c r="H298" i="4"/>
  <c r="P297" i="4"/>
  <c r="H297" i="4"/>
  <c r="P296" i="4"/>
  <c r="H296" i="4"/>
  <c r="P295" i="4"/>
  <c r="H295" i="4"/>
  <c r="P294" i="4"/>
  <c r="H294" i="4"/>
  <c r="P293" i="4"/>
  <c r="H293" i="4"/>
  <c r="P292" i="4"/>
  <c r="H292" i="4"/>
  <c r="P291" i="4"/>
  <c r="H291" i="4"/>
  <c r="P290" i="4"/>
  <c r="H290" i="4"/>
  <c r="P289" i="4"/>
  <c r="H289" i="4"/>
  <c r="P288" i="4"/>
  <c r="H288" i="4"/>
  <c r="P287" i="4"/>
  <c r="H287" i="4"/>
  <c r="P286" i="4"/>
  <c r="H286" i="4"/>
  <c r="P285" i="4"/>
  <c r="H285" i="4"/>
  <c r="P284" i="4"/>
  <c r="H284" i="4"/>
  <c r="P283" i="4"/>
  <c r="H283" i="4"/>
  <c r="P282" i="4"/>
  <c r="H282" i="4"/>
  <c r="P281" i="4"/>
  <c r="H281" i="4"/>
  <c r="P280" i="4"/>
  <c r="H280" i="4"/>
  <c r="P279" i="4"/>
  <c r="H279" i="4"/>
  <c r="P278" i="4"/>
  <c r="H278" i="4"/>
  <c r="P277" i="4"/>
  <c r="H277" i="4"/>
  <c r="P276" i="4"/>
  <c r="H276" i="4"/>
  <c r="P275" i="4"/>
  <c r="H275" i="4"/>
  <c r="P274" i="4"/>
  <c r="H274" i="4"/>
  <c r="P273" i="4"/>
  <c r="H273" i="4"/>
  <c r="P272" i="4"/>
  <c r="H272" i="4"/>
  <c r="P271" i="4"/>
  <c r="H271" i="4"/>
  <c r="P270" i="4"/>
  <c r="H270" i="4"/>
  <c r="P269" i="4"/>
  <c r="H269" i="4"/>
  <c r="P268" i="4"/>
  <c r="H268" i="4"/>
  <c r="P267" i="4"/>
  <c r="H267" i="4"/>
  <c r="P266" i="4"/>
  <c r="H266" i="4"/>
  <c r="P265" i="4"/>
  <c r="H265" i="4"/>
  <c r="P264" i="4"/>
  <c r="H264" i="4"/>
  <c r="P263" i="4"/>
  <c r="H263" i="4"/>
  <c r="P262" i="4"/>
  <c r="H262" i="4"/>
  <c r="P261" i="4"/>
  <c r="H261" i="4"/>
  <c r="P260" i="4"/>
  <c r="H260" i="4"/>
  <c r="P259" i="4"/>
  <c r="H259" i="4"/>
  <c r="P258" i="4"/>
  <c r="H258" i="4"/>
  <c r="P257" i="4"/>
  <c r="H257" i="4"/>
  <c r="P256" i="4"/>
  <c r="H256" i="4"/>
  <c r="P255" i="4"/>
  <c r="H255" i="4"/>
  <c r="P254" i="4"/>
  <c r="H254" i="4"/>
  <c r="P253" i="4"/>
  <c r="H253" i="4"/>
  <c r="P252" i="4"/>
  <c r="H252" i="4"/>
  <c r="P251" i="4"/>
  <c r="H251" i="4"/>
  <c r="P250" i="4"/>
  <c r="H250" i="4"/>
  <c r="P249" i="4"/>
  <c r="H249" i="4"/>
  <c r="P248" i="4"/>
  <c r="H248" i="4"/>
  <c r="P247" i="4"/>
  <c r="H247" i="4"/>
  <c r="P246" i="4"/>
  <c r="H246" i="4"/>
  <c r="P245" i="4"/>
  <c r="H245" i="4"/>
  <c r="P244" i="4"/>
  <c r="H244" i="4"/>
  <c r="P243" i="4"/>
  <c r="H243" i="4"/>
  <c r="P242" i="4"/>
  <c r="H242" i="4"/>
  <c r="P241" i="4"/>
  <c r="H241" i="4"/>
  <c r="P240" i="4"/>
  <c r="H240" i="4"/>
  <c r="P239" i="4"/>
  <c r="H239" i="4"/>
  <c r="P238" i="4"/>
  <c r="H238" i="4"/>
  <c r="P237" i="4"/>
  <c r="H237" i="4"/>
  <c r="P236" i="4"/>
  <c r="H236" i="4"/>
  <c r="P235" i="4"/>
  <c r="H235" i="4"/>
  <c r="P234" i="4"/>
  <c r="H234" i="4"/>
  <c r="P233" i="4"/>
  <c r="H233" i="4"/>
  <c r="P232" i="4"/>
  <c r="H232" i="4"/>
  <c r="P231" i="4"/>
  <c r="H231" i="4"/>
  <c r="P230" i="4"/>
  <c r="H230" i="4"/>
  <c r="P229" i="4"/>
  <c r="H229" i="4"/>
  <c r="P228" i="4"/>
  <c r="H228" i="4"/>
  <c r="P227" i="4"/>
  <c r="H227" i="4"/>
  <c r="P226" i="4"/>
  <c r="H226" i="4"/>
  <c r="P225" i="4"/>
  <c r="H225" i="4"/>
  <c r="P224" i="4"/>
  <c r="H224" i="4"/>
  <c r="P223" i="4"/>
  <c r="H223" i="4"/>
  <c r="P222" i="4"/>
  <c r="H222" i="4"/>
  <c r="P221" i="4"/>
  <c r="H221" i="4"/>
  <c r="P220" i="4"/>
  <c r="H220" i="4"/>
  <c r="P219" i="4"/>
  <c r="H219" i="4"/>
  <c r="P218" i="4"/>
  <c r="H218" i="4"/>
  <c r="P217" i="4"/>
  <c r="H217" i="4"/>
  <c r="P216" i="4"/>
  <c r="H216" i="4"/>
  <c r="P215" i="4"/>
  <c r="H215" i="4"/>
  <c r="P214" i="4"/>
  <c r="H214" i="4"/>
  <c r="P213" i="4"/>
  <c r="H213" i="4"/>
  <c r="P212" i="4"/>
  <c r="H212" i="4"/>
  <c r="P211" i="4"/>
  <c r="H211" i="4"/>
  <c r="P210" i="4"/>
  <c r="H210" i="4"/>
  <c r="P209" i="4"/>
  <c r="H209" i="4"/>
  <c r="P208" i="4"/>
  <c r="H208" i="4"/>
  <c r="P207" i="4"/>
  <c r="H207" i="4"/>
  <c r="P206" i="4"/>
  <c r="H206" i="4"/>
  <c r="P205" i="4"/>
  <c r="H205" i="4"/>
  <c r="P204" i="4"/>
  <c r="H204" i="4"/>
  <c r="P203" i="4"/>
  <c r="H203" i="4"/>
  <c r="P202" i="4"/>
  <c r="H202" i="4"/>
  <c r="P201" i="4"/>
  <c r="H201" i="4"/>
  <c r="P200" i="4"/>
  <c r="H200" i="4"/>
  <c r="P199" i="4"/>
  <c r="H199" i="4"/>
  <c r="P198" i="4"/>
  <c r="H198" i="4"/>
  <c r="P197" i="4"/>
  <c r="H197" i="4"/>
  <c r="P196" i="4"/>
  <c r="H196" i="4"/>
  <c r="P195" i="4"/>
  <c r="H195" i="4"/>
  <c r="P194" i="4"/>
  <c r="H194" i="4"/>
  <c r="P193" i="4"/>
  <c r="H193" i="4"/>
  <c r="P192" i="4"/>
  <c r="H192" i="4"/>
  <c r="P191" i="4"/>
  <c r="H191" i="4"/>
  <c r="P190" i="4"/>
  <c r="H190" i="4"/>
  <c r="P189" i="4"/>
  <c r="H189" i="4"/>
  <c r="P188" i="4"/>
  <c r="H188" i="4"/>
  <c r="P187" i="4"/>
  <c r="H187" i="4"/>
  <c r="P186" i="4"/>
  <c r="H186" i="4"/>
  <c r="P185" i="4"/>
  <c r="H185" i="4"/>
  <c r="P184" i="4"/>
  <c r="H184" i="4"/>
  <c r="P183" i="4"/>
  <c r="H183" i="4"/>
  <c r="P182" i="4"/>
  <c r="H182" i="4"/>
  <c r="P181" i="4"/>
  <c r="H181" i="4"/>
  <c r="P180" i="4"/>
  <c r="H180" i="4"/>
  <c r="P179" i="4"/>
  <c r="H179" i="4"/>
  <c r="P178" i="4"/>
  <c r="H178" i="4"/>
  <c r="P177" i="4"/>
  <c r="H177" i="4"/>
  <c r="P176" i="4"/>
  <c r="H176" i="4"/>
  <c r="P175" i="4"/>
  <c r="H175" i="4"/>
  <c r="P174" i="4"/>
  <c r="H174" i="4"/>
  <c r="P173" i="4"/>
  <c r="H173" i="4"/>
  <c r="P172" i="4"/>
  <c r="H172" i="4"/>
  <c r="P171" i="4"/>
  <c r="H171" i="4"/>
  <c r="P170" i="4"/>
  <c r="H170" i="4"/>
  <c r="P169" i="4"/>
  <c r="H169" i="4"/>
  <c r="P168" i="4"/>
  <c r="H168" i="4"/>
  <c r="P167" i="4"/>
  <c r="H167" i="4"/>
  <c r="P166" i="4"/>
  <c r="H166" i="4"/>
  <c r="P165" i="4"/>
  <c r="H165" i="4"/>
  <c r="P164" i="4"/>
  <c r="H164" i="4"/>
  <c r="P163" i="4"/>
  <c r="H163" i="4"/>
  <c r="P162" i="4"/>
  <c r="H162" i="4"/>
  <c r="P161" i="4"/>
  <c r="H161" i="4"/>
  <c r="P160" i="4"/>
  <c r="H160" i="4"/>
  <c r="P159" i="4"/>
  <c r="H159" i="4"/>
  <c r="P158" i="4"/>
  <c r="H158" i="4"/>
  <c r="P157" i="4"/>
  <c r="H157" i="4"/>
  <c r="P156" i="4"/>
  <c r="H156" i="4"/>
  <c r="P155" i="4"/>
  <c r="H155" i="4"/>
  <c r="P154" i="4"/>
  <c r="H154" i="4"/>
  <c r="P153" i="4"/>
  <c r="H153" i="4"/>
  <c r="P152" i="4"/>
  <c r="H152" i="4"/>
  <c r="P151" i="4"/>
  <c r="H151" i="4"/>
  <c r="P150" i="4"/>
  <c r="H150" i="4"/>
  <c r="P149" i="4"/>
  <c r="H149" i="4"/>
  <c r="P148" i="4"/>
  <c r="H148" i="4"/>
  <c r="P147" i="4"/>
  <c r="H147" i="4"/>
  <c r="P146" i="4"/>
  <c r="H146" i="4"/>
  <c r="P145" i="4"/>
  <c r="H145" i="4"/>
  <c r="P144" i="4"/>
  <c r="H144" i="4"/>
  <c r="P143" i="4"/>
  <c r="H143" i="4"/>
  <c r="P142" i="4"/>
  <c r="H142" i="4"/>
  <c r="P141" i="4"/>
  <c r="H141" i="4"/>
  <c r="P140" i="4"/>
  <c r="H140" i="4"/>
  <c r="P139" i="4"/>
  <c r="H139" i="4"/>
  <c r="P138" i="4"/>
  <c r="H138" i="4"/>
  <c r="P137" i="4"/>
  <c r="H137" i="4"/>
  <c r="P136" i="4"/>
  <c r="H136" i="4"/>
  <c r="P135" i="4"/>
  <c r="H135" i="4"/>
  <c r="P134" i="4"/>
  <c r="H134" i="4"/>
  <c r="P133" i="4"/>
  <c r="H133" i="4"/>
  <c r="P132" i="4"/>
  <c r="H132" i="4"/>
  <c r="P131" i="4"/>
  <c r="H131" i="4"/>
  <c r="P130" i="4"/>
  <c r="H130" i="4"/>
  <c r="P129" i="4"/>
  <c r="H129" i="4"/>
  <c r="P128" i="4"/>
  <c r="H128" i="4"/>
  <c r="P127" i="4"/>
  <c r="H127" i="4"/>
  <c r="P126" i="4"/>
  <c r="H126" i="4"/>
  <c r="P125" i="4"/>
  <c r="H125" i="4"/>
  <c r="P124" i="4"/>
  <c r="H124" i="4"/>
  <c r="P123" i="4"/>
  <c r="H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P12" i="4"/>
  <c r="H12" i="4"/>
  <c r="P11" i="4"/>
  <c r="H11" i="4"/>
  <c r="P10" i="4"/>
  <c r="H10" i="4"/>
  <c r="P9" i="4"/>
  <c r="H9" i="4"/>
  <c r="P8" i="4"/>
  <c r="H8" i="4"/>
  <c r="P7" i="4"/>
  <c r="H7" i="4"/>
  <c r="P6" i="4"/>
  <c r="H6" i="4"/>
  <c r="H398" i="4" l="1"/>
  <c r="H397" i="4"/>
  <c r="H395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I412" i="3" l="1"/>
  <c r="J411" i="3"/>
  <c r="G411" i="3"/>
  <c r="K410" i="3"/>
  <c r="J410" i="3"/>
  <c r="K409" i="3"/>
  <c r="J409" i="3"/>
  <c r="G409" i="3"/>
  <c r="J408" i="3"/>
  <c r="G408" i="3"/>
  <c r="K407" i="3"/>
  <c r="J407" i="3"/>
  <c r="G407" i="3"/>
  <c r="J406" i="3"/>
  <c r="J405" i="3"/>
  <c r="J404" i="3"/>
  <c r="J403" i="3"/>
  <c r="J402" i="3"/>
  <c r="G402" i="3"/>
  <c r="K401" i="3"/>
  <c r="J401" i="3"/>
  <c r="G401" i="3"/>
  <c r="J400" i="3"/>
  <c r="G400" i="3"/>
  <c r="K399" i="3"/>
  <c r="J399" i="3"/>
  <c r="G399" i="3"/>
  <c r="J398" i="3"/>
  <c r="J397" i="3"/>
  <c r="J396" i="3"/>
  <c r="J395" i="3"/>
  <c r="J394" i="3"/>
  <c r="G394" i="3"/>
  <c r="K393" i="3"/>
  <c r="J393" i="3"/>
  <c r="K392" i="3"/>
  <c r="J392" i="3"/>
  <c r="K391" i="3"/>
  <c r="J391" i="3"/>
  <c r="G391" i="3"/>
  <c r="J390" i="3"/>
  <c r="G390" i="3"/>
  <c r="K389" i="3"/>
  <c r="J389" i="3"/>
  <c r="K388" i="3"/>
  <c r="J388" i="3"/>
  <c r="K387" i="3"/>
  <c r="J387" i="3"/>
  <c r="K386" i="3"/>
  <c r="J386" i="3"/>
  <c r="G386" i="3"/>
  <c r="J385" i="3"/>
  <c r="G385" i="3"/>
  <c r="K384" i="3"/>
  <c r="J384" i="3"/>
  <c r="G384" i="3"/>
  <c r="J383" i="3"/>
  <c r="G383" i="3"/>
  <c r="K382" i="3"/>
  <c r="J382" i="3"/>
  <c r="K381" i="3"/>
  <c r="J381" i="3"/>
  <c r="G381" i="3"/>
  <c r="J380" i="3"/>
  <c r="G380" i="3"/>
  <c r="K379" i="3"/>
  <c r="J379" i="3"/>
  <c r="G379" i="3"/>
  <c r="J378" i="3"/>
  <c r="G378" i="3"/>
  <c r="K377" i="3"/>
  <c r="J377" i="3"/>
  <c r="G377" i="3"/>
  <c r="J376" i="3"/>
  <c r="J375" i="3"/>
  <c r="G375" i="3"/>
  <c r="K374" i="3"/>
  <c r="J374" i="3"/>
  <c r="G374" i="3"/>
  <c r="J373" i="3"/>
  <c r="G373" i="3"/>
  <c r="K372" i="3"/>
  <c r="J372" i="3"/>
  <c r="K371" i="3"/>
  <c r="J371" i="3"/>
  <c r="G371" i="3"/>
  <c r="K369" i="3"/>
  <c r="J368" i="3"/>
  <c r="G368" i="3"/>
  <c r="K367" i="3"/>
  <c r="J367" i="3"/>
  <c r="G367" i="3"/>
  <c r="J366" i="3"/>
  <c r="G366" i="3"/>
  <c r="K365" i="3"/>
  <c r="J365" i="3"/>
  <c r="K364" i="3"/>
  <c r="J364" i="3"/>
  <c r="G364" i="3"/>
  <c r="J363" i="3"/>
  <c r="G363" i="3"/>
  <c r="K362" i="3"/>
  <c r="J362" i="3"/>
  <c r="G362" i="3"/>
  <c r="J361" i="3"/>
  <c r="G361" i="3"/>
  <c r="K360" i="3"/>
  <c r="J360" i="3"/>
  <c r="K359" i="3"/>
  <c r="J359" i="3"/>
  <c r="K358" i="3"/>
  <c r="J358" i="3"/>
  <c r="G358" i="3"/>
  <c r="J357" i="3"/>
  <c r="J356" i="3"/>
  <c r="G356" i="3"/>
  <c r="K355" i="3"/>
  <c r="J355" i="3"/>
  <c r="G355" i="3"/>
  <c r="J354" i="3"/>
  <c r="J353" i="3"/>
  <c r="G353" i="3"/>
  <c r="K352" i="3"/>
  <c r="J352" i="3"/>
  <c r="G352" i="3"/>
  <c r="J351" i="3"/>
  <c r="G351" i="3"/>
  <c r="K350" i="3"/>
  <c r="J350" i="3"/>
  <c r="G350" i="3"/>
  <c r="J349" i="3"/>
  <c r="G349" i="3"/>
  <c r="K348" i="3"/>
  <c r="J348" i="3"/>
  <c r="G348" i="3"/>
  <c r="J347" i="3"/>
  <c r="J346" i="3"/>
  <c r="G346" i="3"/>
  <c r="K345" i="3"/>
  <c r="J345" i="3"/>
  <c r="G345" i="3"/>
  <c r="J344" i="3"/>
  <c r="G344" i="3"/>
  <c r="K343" i="3"/>
  <c r="J343" i="3"/>
  <c r="G343" i="3"/>
  <c r="J342" i="3"/>
  <c r="J341" i="3"/>
  <c r="G341" i="3"/>
  <c r="K340" i="3"/>
  <c r="J340" i="3"/>
  <c r="G340" i="3"/>
  <c r="J339" i="3"/>
  <c r="G339" i="3"/>
  <c r="K338" i="3"/>
  <c r="J338" i="3"/>
  <c r="G338" i="3"/>
  <c r="J337" i="3"/>
  <c r="J336" i="3"/>
  <c r="J335" i="3"/>
  <c r="G335" i="3"/>
  <c r="K334" i="3"/>
  <c r="J334" i="3"/>
  <c r="G334" i="3"/>
  <c r="J333" i="3"/>
  <c r="G333" i="3"/>
  <c r="K332" i="3"/>
  <c r="J332" i="3"/>
  <c r="G332" i="3"/>
  <c r="J331" i="3"/>
  <c r="G331" i="3"/>
  <c r="K330" i="3"/>
  <c r="J330" i="3"/>
  <c r="G330" i="3"/>
  <c r="J329" i="3"/>
  <c r="G329" i="3"/>
  <c r="K328" i="3"/>
  <c r="J328" i="3"/>
  <c r="G328" i="3"/>
  <c r="J327" i="3"/>
  <c r="G327" i="3"/>
  <c r="K326" i="3"/>
  <c r="J326" i="3"/>
  <c r="K325" i="3"/>
  <c r="J325" i="3"/>
  <c r="K324" i="3"/>
  <c r="J324" i="3"/>
  <c r="K323" i="3"/>
  <c r="J323" i="3"/>
  <c r="G323" i="3"/>
  <c r="J322" i="3"/>
  <c r="G322" i="3"/>
  <c r="K321" i="3"/>
  <c r="J321" i="3"/>
  <c r="K320" i="3"/>
  <c r="J320" i="3"/>
  <c r="K319" i="3"/>
  <c r="J319" i="3"/>
  <c r="G319" i="3"/>
  <c r="J318" i="3"/>
  <c r="G318" i="3"/>
  <c r="K317" i="3"/>
  <c r="J317" i="3"/>
  <c r="K316" i="3"/>
  <c r="J316" i="3"/>
  <c r="G316" i="3"/>
  <c r="J315" i="3"/>
  <c r="G315" i="3"/>
  <c r="K314" i="3"/>
  <c r="J314" i="3"/>
  <c r="G314" i="3"/>
  <c r="J313" i="3"/>
  <c r="G313" i="3"/>
  <c r="K312" i="3"/>
  <c r="J312" i="3"/>
  <c r="G312" i="3"/>
  <c r="J311" i="3"/>
  <c r="G311" i="3"/>
  <c r="K310" i="3"/>
  <c r="J310" i="3"/>
  <c r="G310" i="3"/>
  <c r="J309" i="3"/>
  <c r="J308" i="3"/>
  <c r="G308" i="3"/>
  <c r="K307" i="3"/>
  <c r="J307" i="3"/>
  <c r="G307" i="3"/>
  <c r="J306" i="3"/>
  <c r="G306" i="3"/>
  <c r="K305" i="3"/>
  <c r="J305" i="3"/>
  <c r="G305" i="3"/>
  <c r="J304" i="3"/>
  <c r="J303" i="3"/>
  <c r="G303" i="3"/>
  <c r="K302" i="3"/>
  <c r="J302" i="3"/>
  <c r="G302" i="3"/>
  <c r="J301" i="3"/>
  <c r="G301" i="3"/>
  <c r="K300" i="3"/>
  <c r="J300" i="3"/>
  <c r="G300" i="3"/>
  <c r="J299" i="3"/>
  <c r="G299" i="3"/>
  <c r="K298" i="3"/>
  <c r="J298" i="3"/>
  <c r="G298" i="3"/>
  <c r="J297" i="3"/>
  <c r="J296" i="3"/>
  <c r="J295" i="3"/>
  <c r="G295" i="3"/>
  <c r="K294" i="3"/>
  <c r="J294" i="3"/>
  <c r="K293" i="3"/>
  <c r="J293" i="3"/>
  <c r="G293" i="3"/>
  <c r="J292" i="3"/>
  <c r="G292" i="3"/>
  <c r="K291" i="3"/>
  <c r="J291" i="3"/>
  <c r="G291" i="3"/>
  <c r="J290" i="3"/>
  <c r="J289" i="3"/>
  <c r="G289" i="3"/>
  <c r="K288" i="3"/>
  <c r="J288" i="3"/>
  <c r="G288" i="3"/>
  <c r="J287" i="3"/>
  <c r="G287" i="3"/>
  <c r="K286" i="3"/>
  <c r="J286" i="3"/>
  <c r="G286" i="3"/>
  <c r="J285" i="3"/>
  <c r="G285" i="3"/>
  <c r="K284" i="3"/>
  <c r="J284" i="3"/>
  <c r="G284" i="3"/>
  <c r="J283" i="3"/>
  <c r="G283" i="3"/>
  <c r="K282" i="3"/>
  <c r="J282" i="3"/>
  <c r="G282" i="3"/>
  <c r="J281" i="3"/>
  <c r="G281" i="3"/>
  <c r="K280" i="3"/>
  <c r="J280" i="3"/>
  <c r="G280" i="3"/>
  <c r="J279" i="3"/>
  <c r="G279" i="3"/>
  <c r="K278" i="3"/>
  <c r="J278" i="3"/>
  <c r="G278" i="3"/>
  <c r="J277" i="3"/>
  <c r="G277" i="3"/>
  <c r="K276" i="3"/>
  <c r="J276" i="3"/>
  <c r="G276" i="3"/>
  <c r="J275" i="3"/>
  <c r="G275" i="3"/>
  <c r="K274" i="3"/>
  <c r="J274" i="3"/>
  <c r="G274" i="3"/>
  <c r="J273" i="3"/>
  <c r="G273" i="3"/>
  <c r="K272" i="3"/>
  <c r="J272" i="3"/>
  <c r="G272" i="3"/>
  <c r="J271" i="3"/>
  <c r="G271" i="3"/>
  <c r="K270" i="3"/>
  <c r="J269" i="3"/>
  <c r="G269" i="3"/>
  <c r="K268" i="3"/>
  <c r="J268" i="3"/>
  <c r="K267" i="3"/>
  <c r="J267" i="3"/>
  <c r="G267" i="3"/>
  <c r="J266" i="3"/>
  <c r="G266" i="3"/>
  <c r="K265" i="3"/>
  <c r="J265" i="3"/>
  <c r="G265" i="3"/>
  <c r="J264" i="3"/>
  <c r="G264" i="3"/>
  <c r="K263" i="3"/>
  <c r="J263" i="3"/>
  <c r="G263" i="3"/>
  <c r="J262" i="3"/>
  <c r="G262" i="3"/>
  <c r="K261" i="3"/>
  <c r="J261" i="3"/>
  <c r="G261" i="3"/>
  <c r="J260" i="3"/>
  <c r="G260" i="3"/>
  <c r="K259" i="3"/>
  <c r="J259" i="3"/>
  <c r="G259" i="3"/>
  <c r="J258" i="3"/>
  <c r="G258" i="3"/>
  <c r="K257" i="3"/>
  <c r="J257" i="3"/>
  <c r="G257" i="3"/>
  <c r="J256" i="3"/>
  <c r="G256" i="3"/>
  <c r="K255" i="3"/>
  <c r="J255" i="3"/>
  <c r="G255" i="3"/>
  <c r="J254" i="3"/>
  <c r="J253" i="3"/>
  <c r="G253" i="3"/>
  <c r="K252" i="3"/>
  <c r="J252" i="3"/>
  <c r="G252" i="3"/>
  <c r="J251" i="3"/>
  <c r="G251" i="3"/>
  <c r="K250" i="3"/>
  <c r="J250" i="3"/>
  <c r="G250" i="3"/>
  <c r="J249" i="3"/>
  <c r="G249" i="3"/>
  <c r="K248" i="3"/>
  <c r="J248" i="3"/>
  <c r="K247" i="3"/>
  <c r="J247" i="3"/>
  <c r="K246" i="3"/>
  <c r="J246" i="3"/>
  <c r="K245" i="3"/>
  <c r="J245" i="3"/>
  <c r="G245" i="3"/>
  <c r="J244" i="3"/>
  <c r="G244" i="3"/>
  <c r="K243" i="3"/>
  <c r="K242" i="3"/>
  <c r="J242" i="3"/>
  <c r="G242" i="3"/>
  <c r="K241" i="3"/>
  <c r="J241" i="3"/>
  <c r="K240" i="3"/>
  <c r="J240" i="3"/>
  <c r="G240" i="3"/>
  <c r="K239" i="3"/>
  <c r="J239" i="3"/>
  <c r="G239" i="3"/>
  <c r="K238" i="3"/>
  <c r="J238" i="3"/>
  <c r="G238" i="3"/>
  <c r="K237" i="3"/>
  <c r="J237" i="3"/>
  <c r="G237" i="3"/>
  <c r="K236" i="3"/>
  <c r="J236" i="3"/>
  <c r="G236" i="3"/>
  <c r="K235" i="3"/>
  <c r="J235" i="3"/>
  <c r="G235" i="3"/>
  <c r="K234" i="3"/>
  <c r="J234" i="3"/>
  <c r="G234" i="3"/>
  <c r="K233" i="3"/>
  <c r="J233" i="3"/>
  <c r="G233" i="3"/>
  <c r="K232" i="3"/>
  <c r="J232" i="3"/>
  <c r="G232" i="3"/>
  <c r="K231" i="3"/>
  <c r="J231" i="3"/>
  <c r="G231" i="3"/>
  <c r="K230" i="3"/>
  <c r="J230" i="3"/>
  <c r="G230" i="3"/>
  <c r="K229" i="3"/>
  <c r="J229" i="3"/>
  <c r="G229" i="3"/>
  <c r="K228" i="3"/>
  <c r="J228" i="3"/>
  <c r="G228" i="3"/>
  <c r="K227" i="3"/>
  <c r="J227" i="3"/>
  <c r="G227" i="3"/>
  <c r="K226" i="3"/>
  <c r="J226" i="3"/>
  <c r="G226" i="3"/>
  <c r="K225" i="3"/>
  <c r="J225" i="3"/>
  <c r="G225" i="3"/>
  <c r="K224" i="3"/>
  <c r="J224" i="3"/>
  <c r="G224" i="3"/>
  <c r="K223" i="3"/>
  <c r="J223" i="3"/>
  <c r="G223" i="3"/>
  <c r="K222" i="3"/>
  <c r="J222" i="3"/>
  <c r="G222" i="3"/>
  <c r="K221" i="3"/>
  <c r="J221" i="3"/>
  <c r="G221" i="3"/>
  <c r="K220" i="3"/>
  <c r="J220" i="3"/>
  <c r="G220" i="3"/>
  <c r="K219" i="3"/>
  <c r="J219" i="3"/>
  <c r="G219" i="3"/>
  <c r="K218" i="3"/>
  <c r="J218" i="3"/>
  <c r="G218" i="3"/>
  <c r="K217" i="3"/>
  <c r="J217" i="3"/>
  <c r="G217" i="3"/>
  <c r="K216" i="3"/>
  <c r="J216" i="3"/>
  <c r="G216" i="3"/>
  <c r="K215" i="3"/>
  <c r="J215" i="3"/>
  <c r="G215" i="3"/>
  <c r="K214" i="3"/>
  <c r="J214" i="3"/>
  <c r="G214" i="3"/>
  <c r="K213" i="3"/>
  <c r="J213" i="3"/>
  <c r="G213" i="3"/>
  <c r="K212" i="3"/>
  <c r="J212" i="3"/>
  <c r="G212" i="3"/>
  <c r="K211" i="3"/>
  <c r="J211" i="3"/>
  <c r="G211" i="3"/>
  <c r="K210" i="3"/>
  <c r="J210" i="3"/>
  <c r="G210" i="3"/>
  <c r="K209" i="3"/>
  <c r="J209" i="3"/>
  <c r="G209" i="3"/>
  <c r="K208" i="3"/>
  <c r="J208" i="3"/>
  <c r="G208" i="3"/>
  <c r="K207" i="3"/>
  <c r="J207" i="3"/>
  <c r="G207" i="3"/>
  <c r="K206" i="3"/>
  <c r="J206" i="3"/>
  <c r="G206" i="3"/>
  <c r="K205" i="3"/>
  <c r="K204" i="3"/>
  <c r="J204" i="3"/>
  <c r="G204" i="3"/>
  <c r="K203" i="3"/>
  <c r="J203" i="3"/>
  <c r="G203" i="3"/>
  <c r="K202" i="3"/>
  <c r="J202" i="3"/>
  <c r="G202" i="3"/>
  <c r="K201" i="3"/>
  <c r="J201" i="3"/>
  <c r="G201" i="3"/>
  <c r="K200" i="3"/>
  <c r="J200" i="3"/>
  <c r="G200" i="3"/>
  <c r="K199" i="3"/>
  <c r="J199" i="3"/>
  <c r="G199" i="3"/>
  <c r="K198" i="3"/>
  <c r="J198" i="3"/>
  <c r="G198" i="3"/>
  <c r="K197" i="3"/>
  <c r="J197" i="3"/>
  <c r="G197" i="3"/>
  <c r="K196" i="3"/>
  <c r="J196" i="3"/>
  <c r="G196" i="3"/>
  <c r="K195" i="3"/>
  <c r="J195" i="3"/>
  <c r="G195" i="3"/>
  <c r="K194" i="3"/>
  <c r="J194" i="3"/>
  <c r="G194" i="3"/>
  <c r="K193" i="3"/>
  <c r="J193" i="3"/>
  <c r="G193" i="3"/>
  <c r="K192" i="3"/>
  <c r="J192" i="3"/>
  <c r="G192" i="3"/>
  <c r="K191" i="3"/>
  <c r="J191" i="3"/>
  <c r="G191" i="3"/>
  <c r="K190" i="3"/>
  <c r="J190" i="3"/>
  <c r="G190" i="3"/>
  <c r="K189" i="3"/>
  <c r="J189" i="3"/>
  <c r="G189" i="3"/>
  <c r="K188" i="3"/>
  <c r="J188" i="3"/>
  <c r="G188" i="3"/>
  <c r="K187" i="3"/>
  <c r="J187" i="3"/>
  <c r="G187" i="3"/>
  <c r="K186" i="3"/>
  <c r="J186" i="3"/>
  <c r="G186" i="3"/>
  <c r="K185" i="3"/>
  <c r="J185" i="3"/>
  <c r="G185" i="3"/>
  <c r="K184" i="3"/>
  <c r="J184" i="3"/>
  <c r="G184" i="3"/>
  <c r="K183" i="3"/>
  <c r="J183" i="3"/>
  <c r="G183" i="3"/>
  <c r="K182" i="3"/>
  <c r="J182" i="3"/>
  <c r="G182" i="3"/>
  <c r="K181" i="3"/>
  <c r="J181" i="3"/>
  <c r="G181" i="3"/>
  <c r="K180" i="3"/>
  <c r="J180" i="3"/>
  <c r="G180" i="3"/>
  <c r="K179" i="3"/>
  <c r="J179" i="3"/>
  <c r="G179" i="3"/>
  <c r="K178" i="3"/>
  <c r="J178" i="3"/>
  <c r="G178" i="3"/>
  <c r="K177" i="3"/>
  <c r="J177" i="3"/>
  <c r="G177" i="3"/>
  <c r="K176" i="3"/>
  <c r="J176" i="3"/>
  <c r="G176" i="3"/>
  <c r="K175" i="3"/>
  <c r="J175" i="3"/>
  <c r="K174" i="3"/>
  <c r="J174" i="3"/>
  <c r="G174" i="3"/>
  <c r="K173" i="3"/>
  <c r="J173" i="3"/>
  <c r="G173" i="3"/>
  <c r="K172" i="3"/>
  <c r="J172" i="3"/>
  <c r="K171" i="3"/>
  <c r="J171" i="3"/>
  <c r="G171" i="3"/>
  <c r="K170" i="3"/>
  <c r="J170" i="3"/>
  <c r="G170" i="3"/>
  <c r="K169" i="3"/>
  <c r="J169" i="3"/>
  <c r="K168" i="3"/>
  <c r="J168" i="3"/>
  <c r="G168" i="3"/>
  <c r="K167" i="3"/>
  <c r="J167" i="3"/>
  <c r="G167" i="3"/>
  <c r="K166" i="3"/>
  <c r="J166" i="3"/>
  <c r="G166" i="3"/>
  <c r="K165" i="3"/>
  <c r="J165" i="3"/>
  <c r="G165" i="3"/>
  <c r="K164" i="3"/>
  <c r="J164" i="3"/>
  <c r="G164" i="3"/>
  <c r="K163" i="3"/>
  <c r="J163" i="3"/>
  <c r="G163" i="3"/>
  <c r="K162" i="3"/>
  <c r="J162" i="3"/>
  <c r="G162" i="3"/>
  <c r="K161" i="3"/>
  <c r="J161" i="3"/>
  <c r="G161" i="3"/>
  <c r="K160" i="3"/>
  <c r="J160" i="3"/>
  <c r="G160" i="3"/>
  <c r="K159" i="3"/>
  <c r="J159" i="3"/>
  <c r="G159" i="3"/>
  <c r="K158" i="3"/>
  <c r="J158" i="3"/>
  <c r="G158" i="3"/>
  <c r="K157" i="3"/>
  <c r="J157" i="3"/>
  <c r="G157" i="3"/>
  <c r="K156" i="3"/>
  <c r="K155" i="3"/>
  <c r="J155" i="3"/>
  <c r="G155" i="3"/>
  <c r="K154" i="3"/>
  <c r="J154" i="3"/>
  <c r="G154" i="3"/>
  <c r="K153" i="3"/>
  <c r="J153" i="3"/>
  <c r="G153" i="3"/>
  <c r="K152" i="3"/>
  <c r="J152" i="3"/>
  <c r="G152" i="3"/>
  <c r="K151" i="3"/>
  <c r="J151" i="3"/>
  <c r="G151" i="3"/>
  <c r="K150" i="3"/>
  <c r="J150" i="3"/>
  <c r="G150" i="3"/>
  <c r="K149" i="3"/>
  <c r="J149" i="3"/>
  <c r="G149" i="3"/>
  <c r="K148" i="3"/>
  <c r="J148" i="3"/>
  <c r="G148" i="3"/>
  <c r="K147" i="3"/>
  <c r="J147" i="3"/>
  <c r="G147" i="3"/>
  <c r="K146" i="3"/>
  <c r="J146" i="3"/>
  <c r="G146" i="3"/>
  <c r="K145" i="3"/>
  <c r="J145" i="3"/>
  <c r="G145" i="3"/>
  <c r="K144" i="3"/>
  <c r="J144" i="3"/>
  <c r="G144" i="3"/>
  <c r="K143" i="3"/>
  <c r="J143" i="3"/>
  <c r="G143" i="3"/>
  <c r="K142" i="3"/>
  <c r="J142" i="3"/>
  <c r="G142" i="3"/>
  <c r="K141" i="3"/>
  <c r="J141" i="3"/>
  <c r="G141" i="3"/>
  <c r="K140" i="3"/>
  <c r="J140" i="3"/>
  <c r="G140" i="3"/>
  <c r="K139" i="3"/>
  <c r="J139" i="3"/>
  <c r="G139" i="3"/>
  <c r="K138" i="3"/>
  <c r="J138" i="3"/>
  <c r="G138" i="3"/>
  <c r="K137" i="3"/>
  <c r="J137" i="3"/>
  <c r="G137" i="3"/>
  <c r="K136" i="3"/>
  <c r="J136" i="3"/>
  <c r="G136" i="3"/>
  <c r="K135" i="3"/>
  <c r="J135" i="3"/>
  <c r="G135" i="3"/>
  <c r="K134" i="3"/>
  <c r="J134" i="3"/>
  <c r="G134" i="3"/>
  <c r="K133" i="3"/>
  <c r="J133" i="3"/>
  <c r="G133" i="3"/>
  <c r="K132" i="3"/>
  <c r="K131" i="3"/>
  <c r="J131" i="3"/>
  <c r="G131" i="3"/>
  <c r="K130" i="3"/>
  <c r="K129" i="3"/>
  <c r="J129" i="3"/>
  <c r="G129" i="3"/>
  <c r="K128" i="3"/>
  <c r="J128" i="3"/>
  <c r="G128" i="3"/>
  <c r="K127" i="3"/>
  <c r="J127" i="3"/>
  <c r="G127" i="3"/>
  <c r="K126" i="3"/>
  <c r="J126" i="3"/>
  <c r="G126" i="3"/>
  <c r="K125" i="3"/>
  <c r="J125" i="3"/>
  <c r="G125" i="3"/>
  <c r="K124" i="3"/>
  <c r="J124" i="3"/>
  <c r="G124" i="3"/>
  <c r="K123" i="3"/>
  <c r="K122" i="3"/>
  <c r="J122" i="3"/>
  <c r="G122" i="3"/>
  <c r="K121" i="3"/>
  <c r="J121" i="3"/>
  <c r="G121" i="3"/>
  <c r="K120" i="3"/>
  <c r="J120" i="3"/>
  <c r="G120" i="3"/>
  <c r="K119" i="3"/>
  <c r="J119" i="3"/>
  <c r="K118" i="3"/>
  <c r="J118" i="3"/>
  <c r="G118" i="3"/>
  <c r="K117" i="3"/>
  <c r="J117" i="3"/>
  <c r="G117" i="3"/>
  <c r="K116" i="3"/>
  <c r="J116" i="3"/>
  <c r="G116" i="3"/>
  <c r="K115" i="3"/>
  <c r="J115" i="3"/>
  <c r="G115" i="3"/>
  <c r="K114" i="3"/>
  <c r="J114" i="3"/>
  <c r="K113" i="3"/>
  <c r="J113" i="3"/>
  <c r="K112" i="3"/>
  <c r="J112" i="3"/>
  <c r="G112" i="3"/>
  <c r="K111" i="3"/>
  <c r="J111" i="3"/>
  <c r="G111" i="3"/>
  <c r="K110" i="3"/>
  <c r="J110" i="3"/>
  <c r="G110" i="3"/>
  <c r="K109" i="3"/>
  <c r="J109" i="3"/>
  <c r="G109" i="3"/>
  <c r="K108" i="3"/>
  <c r="J108" i="3"/>
  <c r="G108" i="3"/>
  <c r="K107" i="3"/>
  <c r="J107" i="3"/>
  <c r="G107" i="3"/>
  <c r="K106" i="3"/>
  <c r="J106" i="3"/>
  <c r="G106" i="3"/>
  <c r="K105" i="3"/>
  <c r="J105" i="3"/>
  <c r="G105" i="3"/>
  <c r="K104" i="3"/>
  <c r="J104" i="3"/>
  <c r="G104" i="3"/>
  <c r="K103" i="3"/>
  <c r="J103" i="3"/>
  <c r="G103" i="3"/>
  <c r="K102" i="3"/>
  <c r="J102" i="3"/>
  <c r="G102" i="3"/>
  <c r="K101" i="3"/>
  <c r="J101" i="3"/>
  <c r="G101" i="3"/>
  <c r="K100" i="3"/>
  <c r="J100" i="3"/>
  <c r="G100" i="3"/>
  <c r="K99" i="3"/>
  <c r="J99" i="3"/>
  <c r="G99" i="3"/>
  <c r="K98" i="3"/>
  <c r="J98" i="3"/>
  <c r="G98" i="3"/>
  <c r="K97" i="3"/>
  <c r="J97" i="3"/>
  <c r="G97" i="3"/>
  <c r="K96" i="3"/>
  <c r="J96" i="3"/>
  <c r="G96" i="3"/>
  <c r="K95" i="3"/>
  <c r="J95" i="3"/>
  <c r="G95" i="3"/>
  <c r="K94" i="3"/>
  <c r="K93" i="3"/>
  <c r="J93" i="3"/>
  <c r="K92" i="3"/>
  <c r="J92" i="3"/>
  <c r="K91" i="3"/>
  <c r="J91" i="3"/>
  <c r="K90" i="3"/>
  <c r="J90" i="3"/>
  <c r="G90" i="3"/>
  <c r="K89" i="3"/>
  <c r="J89" i="3"/>
  <c r="G89" i="3"/>
  <c r="K88" i="3"/>
  <c r="J88" i="3"/>
  <c r="G88" i="3"/>
  <c r="K87" i="3"/>
  <c r="J87" i="3"/>
  <c r="G87" i="3"/>
  <c r="K86" i="3"/>
  <c r="J86" i="3"/>
  <c r="G86" i="3"/>
  <c r="K85" i="3"/>
  <c r="J85" i="3"/>
  <c r="G85" i="3"/>
  <c r="K84" i="3"/>
  <c r="J84" i="3"/>
  <c r="G84" i="3"/>
  <c r="K83" i="3"/>
  <c r="J83" i="3"/>
  <c r="G83" i="3"/>
  <c r="K82" i="3"/>
  <c r="J82" i="3"/>
  <c r="G82" i="3"/>
  <c r="K81" i="3"/>
  <c r="J81" i="3"/>
  <c r="G81" i="3"/>
  <c r="K80" i="3"/>
  <c r="J80" i="3"/>
  <c r="G80" i="3"/>
  <c r="K79" i="3"/>
  <c r="J79" i="3"/>
  <c r="G79" i="3"/>
  <c r="K78" i="3"/>
  <c r="J78" i="3"/>
  <c r="G78" i="3"/>
  <c r="K77" i="3"/>
  <c r="J77" i="3"/>
  <c r="G77" i="3"/>
  <c r="K76" i="3"/>
  <c r="J76" i="3"/>
  <c r="G76" i="3"/>
  <c r="K75" i="3"/>
  <c r="J75" i="3"/>
  <c r="G75" i="3"/>
  <c r="K74" i="3"/>
  <c r="J74" i="3"/>
  <c r="G74" i="3"/>
  <c r="K73" i="3"/>
  <c r="J73" i="3"/>
  <c r="G73" i="3"/>
  <c r="K72" i="3"/>
  <c r="J72" i="3"/>
  <c r="G72" i="3"/>
  <c r="K71" i="3"/>
  <c r="J71" i="3"/>
  <c r="G71" i="3"/>
  <c r="K70" i="3"/>
  <c r="J70" i="3"/>
  <c r="G70" i="3"/>
  <c r="K69" i="3"/>
  <c r="J69" i="3"/>
  <c r="G69" i="3"/>
  <c r="K68" i="3"/>
  <c r="J68" i="3"/>
  <c r="G68" i="3"/>
  <c r="K67" i="3"/>
  <c r="K66" i="3"/>
  <c r="J66" i="3"/>
  <c r="G66" i="3"/>
  <c r="K65" i="3"/>
  <c r="J65" i="3"/>
  <c r="G65" i="3"/>
  <c r="K64" i="3"/>
  <c r="J64" i="3"/>
  <c r="G64" i="3"/>
  <c r="K63" i="3"/>
  <c r="J63" i="3"/>
  <c r="G63" i="3"/>
  <c r="K62" i="3"/>
  <c r="J62" i="3"/>
  <c r="G62" i="3"/>
  <c r="K61" i="3"/>
  <c r="J61" i="3"/>
  <c r="G61" i="3"/>
  <c r="K60" i="3"/>
  <c r="J60" i="3"/>
  <c r="G60" i="3"/>
  <c r="K59" i="3"/>
  <c r="J59" i="3"/>
  <c r="G59" i="3"/>
  <c r="K58" i="3"/>
  <c r="J58" i="3"/>
  <c r="G58" i="3"/>
  <c r="K57" i="3"/>
  <c r="J57" i="3"/>
  <c r="G57" i="3"/>
  <c r="K56" i="3"/>
  <c r="J56" i="3"/>
  <c r="G56" i="3"/>
  <c r="K55" i="3"/>
  <c r="J55" i="3"/>
  <c r="G55" i="3"/>
  <c r="K54" i="3"/>
  <c r="J54" i="3"/>
  <c r="G54" i="3"/>
  <c r="K53" i="3"/>
  <c r="J53" i="3"/>
  <c r="G53" i="3"/>
  <c r="K52" i="3"/>
  <c r="J52" i="3"/>
  <c r="G52" i="3"/>
  <c r="K51" i="3"/>
  <c r="J51" i="3"/>
  <c r="G51" i="3"/>
  <c r="K50" i="3"/>
  <c r="K49" i="3"/>
  <c r="J49" i="3"/>
  <c r="G49" i="3"/>
  <c r="K48" i="3"/>
  <c r="J48" i="3"/>
  <c r="G48" i="3"/>
  <c r="K47" i="3"/>
  <c r="J47" i="3"/>
  <c r="G47" i="3"/>
  <c r="K46" i="3"/>
  <c r="J46" i="3"/>
  <c r="G46" i="3"/>
  <c r="K45" i="3"/>
  <c r="J45" i="3"/>
  <c r="G45" i="3"/>
  <c r="K44" i="3"/>
  <c r="J44" i="3"/>
  <c r="G44" i="3"/>
  <c r="K43" i="3"/>
  <c r="J43" i="3"/>
  <c r="G43" i="3"/>
  <c r="K42" i="3"/>
  <c r="J42" i="3"/>
  <c r="G42" i="3"/>
  <c r="K41" i="3"/>
  <c r="J41" i="3"/>
  <c r="G41" i="3"/>
  <c r="K40" i="3"/>
  <c r="J40" i="3"/>
  <c r="G40" i="3"/>
  <c r="K39" i="3"/>
  <c r="J39" i="3"/>
  <c r="G39" i="3"/>
  <c r="K38" i="3"/>
  <c r="J38" i="3"/>
  <c r="G38" i="3"/>
  <c r="K37" i="3"/>
  <c r="J37" i="3"/>
  <c r="G37" i="3"/>
  <c r="K36" i="3"/>
  <c r="J36" i="3"/>
  <c r="G36" i="3"/>
  <c r="K35" i="3"/>
  <c r="J35" i="3"/>
  <c r="G35" i="3"/>
  <c r="K34" i="3"/>
  <c r="J34" i="3"/>
  <c r="G34" i="3"/>
  <c r="K33" i="3"/>
  <c r="J33" i="3"/>
  <c r="G33" i="3"/>
  <c r="K32" i="3"/>
  <c r="J32" i="3"/>
  <c r="G32" i="3"/>
  <c r="K31" i="3"/>
  <c r="J31" i="3"/>
  <c r="G31" i="3"/>
  <c r="K30" i="3"/>
  <c r="J30" i="3"/>
  <c r="G30" i="3"/>
  <c r="K29" i="3"/>
  <c r="J29" i="3"/>
  <c r="G29" i="3"/>
  <c r="K28" i="3"/>
  <c r="J28" i="3"/>
  <c r="G28" i="3"/>
  <c r="K27" i="3"/>
  <c r="J27" i="3"/>
  <c r="G27" i="3"/>
  <c r="K26" i="3"/>
  <c r="J26" i="3"/>
  <c r="G26" i="3"/>
  <c r="K25" i="3"/>
  <c r="J25" i="3"/>
  <c r="G25" i="3"/>
  <c r="K24" i="3"/>
  <c r="J24" i="3"/>
  <c r="G24" i="3"/>
  <c r="K23" i="3"/>
  <c r="J23" i="3"/>
  <c r="G23" i="3"/>
  <c r="K22" i="3"/>
  <c r="J22" i="3"/>
  <c r="G22" i="3"/>
  <c r="K21" i="3"/>
  <c r="J21" i="3"/>
  <c r="G21" i="3"/>
  <c r="K20" i="3"/>
  <c r="J20" i="3"/>
  <c r="G20" i="3"/>
  <c r="K19" i="3"/>
  <c r="J19" i="3"/>
  <c r="G19" i="3"/>
  <c r="K18" i="3"/>
  <c r="J18" i="3"/>
  <c r="G18" i="3"/>
  <c r="K17" i="3"/>
  <c r="J17" i="3"/>
  <c r="G17" i="3"/>
  <c r="K16" i="3"/>
  <c r="J16" i="3"/>
  <c r="G16" i="3"/>
  <c r="K15" i="3"/>
  <c r="K14" i="3"/>
  <c r="J14" i="3"/>
  <c r="G14" i="3"/>
  <c r="K13" i="3"/>
  <c r="J13" i="3"/>
  <c r="G13" i="3"/>
  <c r="K12" i="3"/>
  <c r="J12" i="3"/>
  <c r="G12" i="3"/>
  <c r="K11" i="3"/>
  <c r="J11" i="3"/>
  <c r="G11" i="3"/>
  <c r="K10" i="3"/>
  <c r="J10" i="3"/>
  <c r="G10" i="3"/>
  <c r="K9" i="3"/>
  <c r="J9" i="3"/>
  <c r="G9" i="3"/>
  <c r="K8" i="3"/>
  <c r="J8" i="3"/>
  <c r="G8" i="3"/>
  <c r="K7" i="3"/>
  <c r="J7" i="3"/>
  <c r="G7" i="3"/>
  <c r="K412" i="3" l="1"/>
  <c r="K411" i="3"/>
  <c r="K408" i="3"/>
  <c r="K406" i="3"/>
  <c r="K405" i="3"/>
  <c r="K404" i="3"/>
  <c r="K403" i="3"/>
  <c r="K402" i="3"/>
  <c r="K400" i="3"/>
  <c r="K398" i="3"/>
  <c r="K397" i="3"/>
  <c r="K396" i="3"/>
  <c r="K395" i="3"/>
  <c r="K394" i="3"/>
  <c r="K390" i="3"/>
  <c r="K385" i="3"/>
  <c r="K383" i="3"/>
  <c r="K380" i="3"/>
  <c r="K378" i="3"/>
  <c r="K376" i="3"/>
  <c r="K375" i="3"/>
  <c r="K373" i="3"/>
  <c r="K370" i="3"/>
  <c r="K368" i="3"/>
  <c r="K366" i="3"/>
  <c r="K363" i="3"/>
  <c r="K361" i="3"/>
  <c r="K357" i="3"/>
  <c r="K356" i="3"/>
  <c r="K354" i="3"/>
  <c r="K353" i="3"/>
  <c r="K351" i="3"/>
  <c r="K349" i="3"/>
  <c r="K347" i="3"/>
  <c r="K346" i="3"/>
  <c r="K344" i="3"/>
  <c r="K342" i="3"/>
  <c r="K341" i="3"/>
  <c r="K339" i="3"/>
  <c r="K337" i="3"/>
  <c r="K336" i="3"/>
  <c r="K335" i="3"/>
  <c r="K333" i="3"/>
  <c r="K331" i="3"/>
  <c r="K329" i="3"/>
  <c r="K327" i="3"/>
  <c r="K322" i="3"/>
  <c r="K318" i="3"/>
  <c r="K315" i="3"/>
  <c r="K313" i="3"/>
  <c r="K311" i="3"/>
  <c r="K309" i="3"/>
  <c r="K308" i="3"/>
  <c r="K306" i="3"/>
  <c r="K304" i="3"/>
  <c r="K303" i="3"/>
  <c r="K301" i="3"/>
  <c r="K299" i="3"/>
  <c r="K297" i="3"/>
  <c r="K296" i="3"/>
  <c r="K295" i="3"/>
  <c r="K292" i="3"/>
  <c r="K290" i="3"/>
  <c r="K289" i="3"/>
  <c r="K287" i="3"/>
  <c r="K285" i="3"/>
  <c r="K283" i="3"/>
  <c r="K281" i="3"/>
  <c r="K279" i="3"/>
  <c r="K277" i="3"/>
  <c r="K275" i="3"/>
  <c r="K273" i="3"/>
  <c r="K271" i="3"/>
  <c r="K269" i="3"/>
  <c r="K266" i="3"/>
  <c r="K264" i="3"/>
  <c r="K262" i="3"/>
  <c r="K260" i="3"/>
  <c r="K258" i="3"/>
  <c r="K256" i="3"/>
  <c r="K254" i="3"/>
  <c r="K253" i="3"/>
  <c r="K251" i="3"/>
  <c r="K249" i="3"/>
  <c r="K244" i="3"/>
  <c r="J408" i="2" l="1"/>
  <c r="I408" i="2"/>
  <c r="K408" i="2" s="1"/>
  <c r="G408" i="2"/>
  <c r="K407" i="2"/>
  <c r="J407" i="2"/>
  <c r="G407" i="2"/>
  <c r="K406" i="2"/>
  <c r="J406" i="2"/>
  <c r="G406" i="2"/>
  <c r="K405" i="2"/>
  <c r="J405" i="2"/>
  <c r="G405" i="2"/>
  <c r="K404" i="2"/>
  <c r="J404" i="2"/>
  <c r="G404" i="2"/>
  <c r="K403" i="2"/>
  <c r="J403" i="2"/>
  <c r="G403" i="2"/>
  <c r="K402" i="2"/>
  <c r="J402" i="2"/>
  <c r="G402" i="2"/>
  <c r="K401" i="2"/>
  <c r="J401" i="2"/>
  <c r="G401" i="2"/>
  <c r="K400" i="2"/>
  <c r="J400" i="2"/>
  <c r="G400" i="2"/>
  <c r="K399" i="2"/>
  <c r="J399" i="2"/>
  <c r="G399" i="2"/>
  <c r="K398" i="2"/>
  <c r="J398" i="2"/>
  <c r="G398" i="2"/>
  <c r="K397" i="2"/>
  <c r="J397" i="2"/>
  <c r="G397" i="2"/>
  <c r="K396" i="2"/>
  <c r="J396" i="2"/>
  <c r="G396" i="2"/>
  <c r="K395" i="2"/>
  <c r="J395" i="2"/>
  <c r="G395" i="2"/>
  <c r="K394" i="2"/>
  <c r="J394" i="2"/>
  <c r="G394" i="2"/>
  <c r="K393" i="2"/>
  <c r="J393" i="2"/>
  <c r="G393" i="2"/>
  <c r="K392" i="2"/>
  <c r="J392" i="2"/>
  <c r="G392" i="2"/>
  <c r="K391" i="2"/>
  <c r="J391" i="2"/>
  <c r="G391" i="2"/>
  <c r="K390" i="2"/>
  <c r="J390" i="2"/>
  <c r="G390" i="2"/>
  <c r="K389" i="2"/>
  <c r="J389" i="2"/>
  <c r="G389" i="2"/>
  <c r="K388" i="2"/>
  <c r="J388" i="2"/>
  <c r="G388" i="2"/>
  <c r="K387" i="2"/>
  <c r="J387" i="2"/>
  <c r="G387" i="2"/>
  <c r="K386" i="2"/>
  <c r="J386" i="2"/>
  <c r="G386" i="2"/>
  <c r="K385" i="2"/>
  <c r="J385" i="2"/>
  <c r="G385" i="2"/>
  <c r="K384" i="2"/>
  <c r="J384" i="2"/>
  <c r="G384" i="2"/>
  <c r="K383" i="2"/>
  <c r="J383" i="2"/>
  <c r="G383" i="2"/>
  <c r="K382" i="2"/>
  <c r="J382" i="2"/>
  <c r="G382" i="2"/>
  <c r="K381" i="2"/>
  <c r="J381" i="2"/>
  <c r="G381" i="2"/>
  <c r="K380" i="2"/>
  <c r="J380" i="2"/>
  <c r="G380" i="2"/>
  <c r="K379" i="2"/>
  <c r="J379" i="2"/>
  <c r="G379" i="2"/>
  <c r="K378" i="2"/>
  <c r="J378" i="2"/>
  <c r="G378" i="2"/>
  <c r="K377" i="2"/>
  <c r="J377" i="2"/>
  <c r="G377" i="2"/>
  <c r="K376" i="2"/>
  <c r="J376" i="2"/>
  <c r="G376" i="2"/>
  <c r="K375" i="2"/>
  <c r="J375" i="2"/>
  <c r="G375" i="2"/>
  <c r="K374" i="2"/>
  <c r="J374" i="2"/>
  <c r="G374" i="2"/>
  <c r="K373" i="2"/>
  <c r="J373" i="2"/>
  <c r="G373" i="2"/>
  <c r="K372" i="2"/>
  <c r="J372" i="2"/>
  <c r="G372" i="2"/>
  <c r="K371" i="2"/>
  <c r="J371" i="2"/>
  <c r="G371" i="2"/>
  <c r="K370" i="2"/>
  <c r="J370" i="2"/>
  <c r="G370" i="2"/>
  <c r="K369" i="2"/>
  <c r="J369" i="2"/>
  <c r="G369" i="2"/>
  <c r="K368" i="2"/>
  <c r="J368" i="2"/>
  <c r="G368" i="2"/>
  <c r="K367" i="2"/>
  <c r="J367" i="2"/>
  <c r="G367" i="2"/>
  <c r="K366" i="2"/>
  <c r="J366" i="2"/>
  <c r="G366" i="2"/>
  <c r="K365" i="2"/>
  <c r="J365" i="2"/>
  <c r="G365" i="2"/>
  <c r="K364" i="2"/>
  <c r="J364" i="2"/>
  <c r="G364" i="2"/>
  <c r="K363" i="2"/>
  <c r="J363" i="2"/>
  <c r="G363" i="2"/>
  <c r="K362" i="2"/>
  <c r="J362" i="2"/>
  <c r="G362" i="2"/>
  <c r="K361" i="2"/>
  <c r="J361" i="2"/>
  <c r="G361" i="2"/>
  <c r="K360" i="2"/>
  <c r="J360" i="2"/>
  <c r="G360" i="2"/>
  <c r="K359" i="2"/>
  <c r="J359" i="2"/>
  <c r="G359" i="2"/>
  <c r="K358" i="2"/>
  <c r="J358" i="2"/>
  <c r="G358" i="2"/>
  <c r="K357" i="2"/>
  <c r="J357" i="2"/>
  <c r="G357" i="2"/>
  <c r="K356" i="2"/>
  <c r="J356" i="2"/>
  <c r="G356" i="2"/>
  <c r="K355" i="2"/>
  <c r="J355" i="2"/>
  <c r="G355" i="2"/>
  <c r="K354" i="2"/>
  <c r="J354" i="2"/>
  <c r="G354" i="2"/>
  <c r="K353" i="2"/>
  <c r="J353" i="2"/>
  <c r="G353" i="2"/>
  <c r="K352" i="2"/>
  <c r="J352" i="2"/>
  <c r="G352" i="2"/>
  <c r="K351" i="2"/>
  <c r="J351" i="2"/>
  <c r="G351" i="2"/>
  <c r="K350" i="2"/>
  <c r="J350" i="2"/>
  <c r="G350" i="2"/>
  <c r="K349" i="2"/>
  <c r="J349" i="2"/>
  <c r="G349" i="2"/>
  <c r="K348" i="2"/>
  <c r="J348" i="2"/>
  <c r="G348" i="2"/>
  <c r="K347" i="2"/>
  <c r="J347" i="2"/>
  <c r="G347" i="2"/>
  <c r="K346" i="2"/>
  <c r="J346" i="2"/>
  <c r="G346" i="2"/>
  <c r="K345" i="2"/>
  <c r="J345" i="2"/>
  <c r="G345" i="2"/>
  <c r="K344" i="2"/>
  <c r="J344" i="2"/>
  <c r="G344" i="2"/>
  <c r="K343" i="2"/>
  <c r="J343" i="2"/>
  <c r="G343" i="2"/>
  <c r="K342" i="2"/>
  <c r="J342" i="2"/>
  <c r="G342" i="2"/>
  <c r="K341" i="2"/>
  <c r="K340" i="2"/>
  <c r="J340" i="2"/>
  <c r="G340" i="2"/>
  <c r="K339" i="2"/>
  <c r="J339" i="2"/>
  <c r="G339" i="2"/>
  <c r="K338" i="2"/>
  <c r="J338" i="2"/>
  <c r="G338" i="2"/>
  <c r="K337" i="2"/>
  <c r="J337" i="2"/>
  <c r="G337" i="2"/>
  <c r="K336" i="2"/>
  <c r="J336" i="2"/>
  <c r="G336" i="2"/>
  <c r="K335" i="2"/>
  <c r="J335" i="2"/>
  <c r="G335" i="2"/>
  <c r="K334" i="2"/>
  <c r="J334" i="2"/>
  <c r="G334" i="2"/>
  <c r="K333" i="2"/>
  <c r="J333" i="2"/>
  <c r="G333" i="2"/>
  <c r="K332" i="2"/>
  <c r="J332" i="2"/>
  <c r="G332" i="2"/>
  <c r="K331" i="2"/>
  <c r="J331" i="2"/>
  <c r="G331" i="2"/>
  <c r="K330" i="2"/>
  <c r="J330" i="2"/>
  <c r="G330" i="2"/>
  <c r="K329" i="2"/>
  <c r="J329" i="2"/>
  <c r="G329" i="2"/>
  <c r="K328" i="2"/>
  <c r="J328" i="2"/>
  <c r="G328" i="2"/>
  <c r="K327" i="2"/>
  <c r="J327" i="2"/>
  <c r="G327" i="2"/>
  <c r="K326" i="2"/>
  <c r="J326" i="2"/>
  <c r="G326" i="2"/>
  <c r="K325" i="2"/>
  <c r="J325" i="2"/>
  <c r="G325" i="2"/>
  <c r="K324" i="2"/>
  <c r="J324" i="2"/>
  <c r="G324" i="2"/>
  <c r="K323" i="2"/>
  <c r="J323" i="2"/>
  <c r="G323" i="2"/>
  <c r="K322" i="2"/>
  <c r="J322" i="2"/>
  <c r="G322" i="2"/>
  <c r="K321" i="2"/>
  <c r="J321" i="2"/>
  <c r="G321" i="2"/>
  <c r="K320" i="2"/>
  <c r="J320" i="2"/>
  <c r="G320" i="2"/>
  <c r="K319" i="2"/>
  <c r="J319" i="2"/>
  <c r="G319" i="2"/>
  <c r="K318" i="2"/>
  <c r="J318" i="2"/>
  <c r="G318" i="2"/>
  <c r="K317" i="2"/>
  <c r="J317" i="2"/>
  <c r="G317" i="2"/>
  <c r="K316" i="2"/>
  <c r="J316" i="2"/>
  <c r="G316" i="2"/>
  <c r="K315" i="2"/>
  <c r="J315" i="2"/>
  <c r="G315" i="2"/>
  <c r="K314" i="2"/>
  <c r="J314" i="2"/>
  <c r="G314" i="2"/>
  <c r="K313" i="2"/>
  <c r="J313" i="2"/>
  <c r="G313" i="2"/>
  <c r="K312" i="2"/>
  <c r="J312" i="2"/>
  <c r="G312" i="2"/>
  <c r="K311" i="2"/>
  <c r="J311" i="2"/>
  <c r="G311" i="2"/>
  <c r="K310" i="2"/>
  <c r="J310" i="2"/>
  <c r="G310" i="2"/>
  <c r="K309" i="2"/>
  <c r="J309" i="2"/>
  <c r="G309" i="2"/>
  <c r="K308" i="2"/>
  <c r="J308" i="2"/>
  <c r="G308" i="2"/>
  <c r="K307" i="2"/>
  <c r="J307" i="2"/>
  <c r="G307" i="2"/>
  <c r="K306" i="2"/>
  <c r="J306" i="2"/>
  <c r="G306" i="2"/>
  <c r="K305" i="2"/>
  <c r="J305" i="2"/>
  <c r="G305" i="2"/>
  <c r="K304" i="2"/>
  <c r="J304" i="2"/>
  <c r="G304" i="2"/>
  <c r="K303" i="2"/>
  <c r="J303" i="2"/>
  <c r="G303" i="2"/>
  <c r="K302" i="2"/>
  <c r="J302" i="2"/>
  <c r="G302" i="2"/>
  <c r="K301" i="2"/>
  <c r="J301" i="2"/>
  <c r="G301" i="2"/>
  <c r="K300" i="2"/>
  <c r="J300" i="2"/>
  <c r="G300" i="2"/>
  <c r="K299" i="2"/>
  <c r="J299" i="2"/>
  <c r="G299" i="2"/>
  <c r="K298" i="2"/>
  <c r="J298" i="2"/>
  <c r="G298" i="2"/>
  <c r="K297" i="2"/>
  <c r="J297" i="2"/>
  <c r="G297" i="2"/>
  <c r="K296" i="2"/>
  <c r="J296" i="2"/>
  <c r="G296" i="2"/>
  <c r="K295" i="2"/>
  <c r="J295" i="2"/>
  <c r="G295" i="2"/>
  <c r="K294" i="2"/>
  <c r="J294" i="2"/>
  <c r="G294" i="2"/>
  <c r="K293" i="2"/>
  <c r="J293" i="2"/>
  <c r="G293" i="2"/>
  <c r="K292" i="2"/>
  <c r="J292" i="2"/>
  <c r="G292" i="2"/>
  <c r="K291" i="2"/>
  <c r="J291" i="2"/>
  <c r="G291" i="2"/>
  <c r="K290" i="2"/>
  <c r="J290" i="2"/>
  <c r="G290" i="2"/>
  <c r="K289" i="2"/>
  <c r="J289" i="2"/>
  <c r="G289" i="2"/>
  <c r="K288" i="2"/>
  <c r="J288" i="2"/>
  <c r="G288" i="2"/>
  <c r="K287" i="2"/>
  <c r="J287" i="2"/>
  <c r="G287" i="2"/>
  <c r="K286" i="2"/>
  <c r="J286" i="2"/>
  <c r="G286" i="2"/>
  <c r="K285" i="2"/>
  <c r="J285" i="2"/>
  <c r="G285" i="2"/>
  <c r="K284" i="2"/>
  <c r="J284" i="2"/>
  <c r="G284" i="2"/>
  <c r="K283" i="2"/>
  <c r="J283" i="2"/>
  <c r="G283" i="2"/>
  <c r="K282" i="2"/>
  <c r="J282" i="2"/>
  <c r="G282" i="2"/>
  <c r="K281" i="2"/>
  <c r="J281" i="2"/>
  <c r="G281" i="2"/>
  <c r="K280" i="2"/>
  <c r="J280" i="2"/>
  <c r="G280" i="2"/>
  <c r="K279" i="2"/>
  <c r="J279" i="2"/>
  <c r="G279" i="2"/>
  <c r="K278" i="2"/>
  <c r="J278" i="2"/>
  <c r="G278" i="2"/>
  <c r="K277" i="2"/>
  <c r="J277" i="2"/>
  <c r="G277" i="2"/>
  <c r="K276" i="2"/>
  <c r="J276" i="2"/>
  <c r="G276" i="2"/>
  <c r="K275" i="2"/>
  <c r="J275" i="2"/>
  <c r="G275" i="2"/>
  <c r="K274" i="2"/>
  <c r="J274" i="2"/>
  <c r="G274" i="2"/>
  <c r="K273" i="2"/>
  <c r="J273" i="2"/>
  <c r="G273" i="2"/>
  <c r="K272" i="2"/>
  <c r="J272" i="2"/>
  <c r="G272" i="2"/>
  <c r="K271" i="2"/>
  <c r="J271" i="2"/>
  <c r="G271" i="2"/>
  <c r="K270" i="2"/>
  <c r="J270" i="2"/>
  <c r="G270" i="2"/>
  <c r="K269" i="2"/>
  <c r="J269" i="2"/>
  <c r="G269" i="2"/>
  <c r="K268" i="2"/>
  <c r="J268" i="2"/>
  <c r="G268" i="2"/>
  <c r="K267" i="2"/>
  <c r="J267" i="2"/>
  <c r="G267" i="2"/>
  <c r="K266" i="2"/>
  <c r="J266" i="2"/>
  <c r="G266" i="2"/>
  <c r="K265" i="2"/>
  <c r="J265" i="2"/>
  <c r="G265" i="2"/>
  <c r="K264" i="2"/>
  <c r="J264" i="2"/>
  <c r="G264" i="2"/>
  <c r="K263" i="2"/>
  <c r="J263" i="2"/>
  <c r="G263" i="2"/>
  <c r="K262" i="2"/>
  <c r="J262" i="2"/>
  <c r="G262" i="2"/>
  <c r="K261" i="2"/>
  <c r="J261" i="2"/>
  <c r="G261" i="2"/>
  <c r="K260" i="2"/>
  <c r="J260" i="2"/>
  <c r="G260" i="2"/>
  <c r="K259" i="2"/>
  <c r="J259" i="2"/>
  <c r="G259" i="2"/>
  <c r="K258" i="2"/>
  <c r="J258" i="2"/>
  <c r="G258" i="2"/>
  <c r="K257" i="2"/>
  <c r="J257" i="2"/>
  <c r="G257" i="2"/>
  <c r="K256" i="2"/>
  <c r="J256" i="2"/>
  <c r="G256" i="2"/>
  <c r="K255" i="2"/>
  <c r="J255" i="2"/>
  <c r="G255" i="2"/>
  <c r="K254" i="2"/>
  <c r="J254" i="2"/>
  <c r="G254" i="2"/>
  <c r="K253" i="2"/>
  <c r="J253" i="2"/>
  <c r="G253" i="2"/>
  <c r="K252" i="2"/>
  <c r="J252" i="2"/>
  <c r="G252" i="2"/>
  <c r="K251" i="2"/>
  <c r="J251" i="2"/>
  <c r="G251" i="2"/>
  <c r="K250" i="2"/>
  <c r="J250" i="2"/>
  <c r="G250" i="2"/>
  <c r="K249" i="2"/>
  <c r="J249" i="2"/>
  <c r="G249" i="2"/>
  <c r="K248" i="2"/>
  <c r="J248" i="2"/>
  <c r="G248" i="2"/>
  <c r="K247" i="2"/>
  <c r="J247" i="2"/>
  <c r="G247" i="2"/>
  <c r="K246" i="2"/>
  <c r="J246" i="2"/>
  <c r="G246" i="2"/>
  <c r="K245" i="2"/>
  <c r="J245" i="2"/>
  <c r="G245" i="2"/>
  <c r="K244" i="2"/>
  <c r="J244" i="2"/>
  <c r="G244" i="2"/>
  <c r="K243" i="2"/>
  <c r="J243" i="2"/>
  <c r="G243" i="2"/>
  <c r="K242" i="2"/>
  <c r="J242" i="2"/>
  <c r="G242" i="2"/>
  <c r="K241" i="2"/>
  <c r="J241" i="2"/>
  <c r="G241" i="2"/>
  <c r="K240" i="2"/>
  <c r="J240" i="2"/>
  <c r="G240" i="2"/>
  <c r="K239" i="2"/>
  <c r="J239" i="2"/>
  <c r="G239" i="2"/>
  <c r="K238" i="2"/>
  <c r="J238" i="2"/>
  <c r="G238" i="2"/>
  <c r="K237" i="2"/>
  <c r="J237" i="2"/>
  <c r="G237" i="2"/>
  <c r="K236" i="2"/>
  <c r="J236" i="2"/>
  <c r="G236" i="2"/>
  <c r="K235" i="2"/>
  <c r="J235" i="2"/>
  <c r="G235" i="2"/>
  <c r="K234" i="2"/>
  <c r="J234" i="2"/>
  <c r="G234" i="2"/>
  <c r="K233" i="2"/>
  <c r="J233" i="2"/>
  <c r="G233" i="2"/>
  <c r="K232" i="2"/>
  <c r="J232" i="2"/>
  <c r="G232" i="2"/>
  <c r="K231" i="2"/>
  <c r="J231" i="2"/>
  <c r="G231" i="2"/>
  <c r="K230" i="2"/>
  <c r="J230" i="2"/>
  <c r="G230" i="2"/>
  <c r="K229" i="2"/>
  <c r="J229" i="2"/>
  <c r="G229" i="2"/>
  <c r="K228" i="2"/>
  <c r="J228" i="2"/>
  <c r="G228" i="2"/>
  <c r="K227" i="2"/>
  <c r="J227" i="2"/>
  <c r="G227" i="2"/>
  <c r="K226" i="2"/>
  <c r="J226" i="2"/>
  <c r="G226" i="2"/>
  <c r="K225" i="2"/>
  <c r="J225" i="2"/>
  <c r="G225" i="2"/>
  <c r="K224" i="2"/>
  <c r="J224" i="2"/>
  <c r="G224" i="2"/>
  <c r="K223" i="2"/>
  <c r="J223" i="2"/>
  <c r="G223" i="2"/>
  <c r="K222" i="2"/>
  <c r="J222" i="2"/>
  <c r="G222" i="2"/>
  <c r="K221" i="2"/>
  <c r="J221" i="2"/>
  <c r="G221" i="2"/>
  <c r="K220" i="2"/>
  <c r="J220" i="2"/>
  <c r="G220" i="2"/>
  <c r="K219" i="2"/>
  <c r="J219" i="2"/>
  <c r="G219" i="2"/>
  <c r="K218" i="2"/>
  <c r="J218" i="2"/>
  <c r="G218" i="2"/>
  <c r="K217" i="2"/>
  <c r="J217" i="2"/>
  <c r="G217" i="2"/>
  <c r="K216" i="2"/>
  <c r="J216" i="2"/>
  <c r="G216" i="2"/>
  <c r="K215" i="2"/>
  <c r="J215" i="2"/>
  <c r="G215" i="2"/>
  <c r="K214" i="2"/>
  <c r="J214" i="2"/>
  <c r="G214" i="2"/>
  <c r="K213" i="2"/>
  <c r="J213" i="2"/>
  <c r="G213" i="2"/>
  <c r="K212" i="2"/>
  <c r="J212" i="2"/>
  <c r="G212" i="2"/>
  <c r="K211" i="2"/>
  <c r="J211" i="2"/>
  <c r="G211" i="2"/>
  <c r="K210" i="2"/>
  <c r="J210" i="2"/>
  <c r="G210" i="2"/>
  <c r="K209" i="2"/>
  <c r="J209" i="2"/>
  <c r="G209" i="2"/>
  <c r="K208" i="2"/>
  <c r="J208" i="2"/>
  <c r="G208" i="2"/>
  <c r="K207" i="2"/>
  <c r="K206" i="2"/>
  <c r="J206" i="2"/>
  <c r="G206" i="2"/>
  <c r="K205" i="2"/>
  <c r="J205" i="2"/>
  <c r="G205" i="2"/>
  <c r="K204" i="2"/>
  <c r="J204" i="2"/>
  <c r="G204" i="2"/>
  <c r="K203" i="2"/>
  <c r="J203" i="2"/>
  <c r="G203" i="2"/>
  <c r="K202" i="2"/>
  <c r="J202" i="2"/>
  <c r="G202" i="2"/>
  <c r="K201" i="2"/>
  <c r="J201" i="2"/>
  <c r="G201" i="2"/>
  <c r="K200" i="2"/>
  <c r="J200" i="2"/>
  <c r="G200" i="2"/>
  <c r="K199" i="2"/>
  <c r="J199" i="2"/>
  <c r="G199" i="2"/>
  <c r="K198" i="2"/>
  <c r="J198" i="2"/>
  <c r="G198" i="2"/>
  <c r="K197" i="2"/>
  <c r="J197" i="2"/>
  <c r="G197" i="2"/>
  <c r="K196" i="2"/>
  <c r="J196" i="2"/>
  <c r="G196" i="2"/>
  <c r="K195" i="2"/>
  <c r="J195" i="2"/>
  <c r="G195" i="2"/>
  <c r="K194" i="2"/>
  <c r="J194" i="2"/>
  <c r="G194" i="2"/>
  <c r="K193" i="2"/>
  <c r="J193" i="2"/>
  <c r="G193" i="2"/>
  <c r="K192" i="2"/>
  <c r="J192" i="2"/>
  <c r="G192" i="2"/>
  <c r="K191" i="2"/>
  <c r="J191" i="2"/>
  <c r="G191" i="2"/>
  <c r="K190" i="2"/>
  <c r="J190" i="2"/>
  <c r="G190" i="2"/>
  <c r="K189" i="2"/>
  <c r="J189" i="2"/>
  <c r="G189" i="2"/>
  <c r="K188" i="2"/>
  <c r="J188" i="2"/>
  <c r="G188" i="2"/>
  <c r="K187" i="2"/>
  <c r="J187" i="2"/>
  <c r="G187" i="2"/>
  <c r="K186" i="2"/>
  <c r="J186" i="2"/>
  <c r="G186" i="2"/>
  <c r="K185" i="2"/>
  <c r="J185" i="2"/>
  <c r="G185" i="2"/>
  <c r="K184" i="2"/>
  <c r="J184" i="2"/>
  <c r="G184" i="2"/>
  <c r="K183" i="2"/>
  <c r="J183" i="2"/>
  <c r="G183" i="2"/>
  <c r="K182" i="2"/>
  <c r="J182" i="2"/>
  <c r="G182" i="2"/>
  <c r="K181" i="2"/>
  <c r="J181" i="2"/>
  <c r="G181" i="2"/>
  <c r="K180" i="2"/>
  <c r="J180" i="2"/>
  <c r="G180" i="2"/>
  <c r="K179" i="2"/>
  <c r="J179" i="2"/>
  <c r="G179" i="2"/>
  <c r="K178" i="2"/>
  <c r="J178" i="2"/>
  <c r="G178" i="2"/>
  <c r="K177" i="2"/>
  <c r="J177" i="2"/>
  <c r="G177" i="2"/>
  <c r="K176" i="2"/>
  <c r="J176" i="2"/>
  <c r="G176" i="2"/>
  <c r="K175" i="2"/>
  <c r="J175" i="2"/>
  <c r="G175" i="2"/>
  <c r="K174" i="2"/>
  <c r="J174" i="2"/>
  <c r="G174" i="2"/>
  <c r="K173" i="2"/>
  <c r="J173" i="2"/>
  <c r="G173" i="2"/>
  <c r="K172" i="2"/>
  <c r="J172" i="2"/>
  <c r="G172" i="2"/>
  <c r="K171" i="2"/>
  <c r="J171" i="2"/>
  <c r="G171" i="2"/>
  <c r="K170" i="2"/>
  <c r="J170" i="2"/>
  <c r="G170" i="2"/>
  <c r="K169" i="2"/>
  <c r="J169" i="2"/>
  <c r="G169" i="2"/>
  <c r="K168" i="2"/>
  <c r="J168" i="2"/>
  <c r="G168" i="2"/>
  <c r="K167" i="2"/>
  <c r="J167" i="2"/>
  <c r="G167" i="2"/>
  <c r="K166" i="2"/>
  <c r="J166" i="2"/>
  <c r="G166" i="2"/>
  <c r="K165" i="2"/>
  <c r="J165" i="2"/>
  <c r="G165" i="2"/>
  <c r="K164" i="2"/>
  <c r="J164" i="2"/>
  <c r="G164" i="2"/>
  <c r="K163" i="2"/>
  <c r="J163" i="2"/>
  <c r="G163" i="2"/>
  <c r="K162" i="2"/>
  <c r="J162" i="2"/>
  <c r="G162" i="2"/>
  <c r="K161" i="2"/>
  <c r="J161" i="2"/>
  <c r="G161" i="2"/>
  <c r="K160" i="2"/>
  <c r="J160" i="2"/>
  <c r="G160" i="2"/>
  <c r="K159" i="2"/>
  <c r="J159" i="2"/>
  <c r="G159" i="2"/>
  <c r="K158" i="2"/>
  <c r="K157" i="2"/>
  <c r="J157" i="2"/>
  <c r="G157" i="2"/>
  <c r="K156" i="2"/>
  <c r="J156" i="2"/>
  <c r="G156" i="2"/>
  <c r="K155" i="2"/>
  <c r="J155" i="2"/>
  <c r="G155" i="2"/>
  <c r="K154" i="2"/>
  <c r="J154" i="2"/>
  <c r="G154" i="2"/>
  <c r="K153" i="2"/>
  <c r="J153" i="2"/>
  <c r="G153" i="2"/>
  <c r="K152" i="2"/>
  <c r="J152" i="2"/>
  <c r="G152" i="2"/>
  <c r="K151" i="2"/>
  <c r="J151" i="2"/>
  <c r="G151" i="2"/>
  <c r="K150" i="2"/>
  <c r="J150" i="2"/>
  <c r="G150" i="2"/>
  <c r="K149" i="2"/>
  <c r="J149" i="2"/>
  <c r="G149" i="2"/>
  <c r="K148" i="2"/>
  <c r="J148" i="2"/>
  <c r="G148" i="2"/>
  <c r="K147" i="2"/>
  <c r="J147" i="2"/>
  <c r="G147" i="2"/>
  <c r="K146" i="2"/>
  <c r="J146" i="2"/>
  <c r="G146" i="2"/>
  <c r="K145" i="2"/>
  <c r="J145" i="2"/>
  <c r="G145" i="2"/>
  <c r="K144" i="2"/>
  <c r="J144" i="2"/>
  <c r="G144" i="2"/>
  <c r="K143" i="2"/>
  <c r="J143" i="2"/>
  <c r="G143" i="2"/>
  <c r="K142" i="2"/>
  <c r="J142" i="2"/>
  <c r="G142" i="2"/>
  <c r="K141" i="2"/>
  <c r="J141" i="2"/>
  <c r="G141" i="2"/>
  <c r="K140" i="2"/>
  <c r="J140" i="2"/>
  <c r="G140" i="2"/>
  <c r="K139" i="2"/>
  <c r="J139" i="2"/>
  <c r="G139" i="2"/>
  <c r="K138" i="2"/>
  <c r="J138" i="2"/>
  <c r="G138" i="2"/>
  <c r="K137" i="2"/>
  <c r="J137" i="2"/>
  <c r="G137" i="2"/>
  <c r="K136" i="2"/>
  <c r="J136" i="2"/>
  <c r="G136" i="2"/>
  <c r="K135" i="2"/>
  <c r="J135" i="2"/>
  <c r="G135" i="2"/>
  <c r="K134" i="2"/>
  <c r="J134" i="2"/>
  <c r="G134" i="2"/>
  <c r="K133" i="2"/>
  <c r="J133" i="2"/>
  <c r="G133" i="2"/>
  <c r="K132" i="2"/>
  <c r="J132" i="2"/>
  <c r="G132" i="2"/>
  <c r="K131" i="2"/>
  <c r="J131" i="2"/>
  <c r="G131" i="2"/>
  <c r="K130" i="2"/>
  <c r="J130" i="2"/>
  <c r="G130" i="2"/>
  <c r="K129" i="2"/>
  <c r="J129" i="2"/>
  <c r="G129" i="2"/>
  <c r="K128" i="2"/>
  <c r="J128" i="2"/>
  <c r="G128" i="2"/>
  <c r="K127" i="2"/>
  <c r="J127" i="2"/>
  <c r="G127" i="2"/>
  <c r="K126" i="2"/>
  <c r="J126" i="2"/>
  <c r="G126" i="2"/>
  <c r="K125" i="2"/>
  <c r="K124" i="2"/>
  <c r="J124" i="2"/>
  <c r="G124" i="2"/>
  <c r="K123" i="2"/>
  <c r="J123" i="2"/>
  <c r="G123" i="2"/>
  <c r="K122" i="2"/>
  <c r="J122" i="2"/>
  <c r="G122" i="2"/>
  <c r="K121" i="2"/>
  <c r="J121" i="2"/>
  <c r="G121" i="2"/>
  <c r="K120" i="2"/>
  <c r="J120" i="2"/>
  <c r="G120" i="2"/>
  <c r="K119" i="2"/>
  <c r="J119" i="2"/>
  <c r="G119" i="2"/>
  <c r="K118" i="2"/>
  <c r="J118" i="2"/>
  <c r="G118" i="2"/>
  <c r="K117" i="2"/>
  <c r="J117" i="2"/>
  <c r="G117" i="2"/>
  <c r="K116" i="2"/>
  <c r="J116" i="2"/>
  <c r="G116" i="2"/>
  <c r="K115" i="2"/>
  <c r="J115" i="2"/>
  <c r="G115" i="2"/>
  <c r="K114" i="2"/>
  <c r="J114" i="2"/>
  <c r="G114" i="2"/>
  <c r="K113" i="2"/>
  <c r="J113" i="2"/>
  <c r="G113" i="2"/>
  <c r="K112" i="2"/>
  <c r="J112" i="2"/>
  <c r="G112" i="2"/>
  <c r="K111" i="2"/>
  <c r="J111" i="2"/>
  <c r="G111" i="2"/>
  <c r="K110" i="2"/>
  <c r="J110" i="2"/>
  <c r="G110" i="2"/>
  <c r="K109" i="2"/>
  <c r="J109" i="2"/>
  <c r="G109" i="2"/>
  <c r="K108" i="2"/>
  <c r="J108" i="2"/>
  <c r="G108" i="2"/>
  <c r="K107" i="2"/>
  <c r="J107" i="2"/>
  <c r="G107" i="2"/>
  <c r="K106" i="2"/>
  <c r="J106" i="2"/>
  <c r="G106" i="2"/>
  <c r="K105" i="2"/>
  <c r="J105" i="2"/>
  <c r="G105" i="2"/>
  <c r="K104" i="2"/>
  <c r="J104" i="2"/>
  <c r="G104" i="2"/>
  <c r="K103" i="2"/>
  <c r="J103" i="2"/>
  <c r="G103" i="2"/>
  <c r="K102" i="2"/>
  <c r="J102" i="2"/>
  <c r="G102" i="2"/>
  <c r="K101" i="2"/>
  <c r="J101" i="2"/>
  <c r="G101" i="2"/>
  <c r="K100" i="2"/>
  <c r="J100" i="2"/>
  <c r="G100" i="2"/>
  <c r="K99" i="2"/>
  <c r="J99" i="2"/>
  <c r="G99" i="2"/>
  <c r="K98" i="2"/>
  <c r="J98" i="2"/>
  <c r="G98" i="2"/>
  <c r="K97" i="2"/>
  <c r="J97" i="2"/>
  <c r="G97" i="2"/>
  <c r="K96" i="2"/>
  <c r="J96" i="2"/>
  <c r="G96" i="2"/>
  <c r="K95" i="2"/>
  <c r="J95" i="2"/>
  <c r="G95" i="2"/>
  <c r="K94" i="2"/>
  <c r="J94" i="2"/>
  <c r="G94" i="2"/>
  <c r="K93" i="2"/>
  <c r="J93" i="2"/>
  <c r="G93" i="2"/>
  <c r="K92" i="2"/>
  <c r="J92" i="2"/>
  <c r="G92" i="2"/>
  <c r="K91" i="2"/>
  <c r="J91" i="2"/>
  <c r="G91" i="2"/>
  <c r="K90" i="2"/>
  <c r="J90" i="2"/>
  <c r="G90" i="2"/>
  <c r="K89" i="2"/>
  <c r="J89" i="2"/>
  <c r="G89" i="2"/>
  <c r="K88" i="2"/>
  <c r="J88" i="2"/>
  <c r="G88" i="2"/>
  <c r="K87" i="2"/>
  <c r="J87" i="2"/>
  <c r="G87" i="2"/>
  <c r="K86" i="2"/>
  <c r="J86" i="2"/>
  <c r="G86" i="2"/>
  <c r="K85" i="2"/>
  <c r="J85" i="2"/>
  <c r="G85" i="2"/>
  <c r="K84" i="2"/>
  <c r="J84" i="2"/>
  <c r="G84" i="2"/>
  <c r="K83" i="2"/>
  <c r="K82" i="2"/>
  <c r="J82" i="2"/>
  <c r="G82" i="2"/>
  <c r="K81" i="2"/>
  <c r="J81" i="2"/>
  <c r="G81" i="2"/>
  <c r="K80" i="2"/>
  <c r="J80" i="2"/>
  <c r="G80" i="2"/>
  <c r="K79" i="2"/>
  <c r="J79" i="2"/>
  <c r="G79" i="2"/>
  <c r="K78" i="2"/>
  <c r="J78" i="2"/>
  <c r="G78" i="2"/>
  <c r="K77" i="2"/>
  <c r="J77" i="2"/>
  <c r="G77" i="2"/>
  <c r="K76" i="2"/>
  <c r="J76" i="2"/>
  <c r="G76" i="2"/>
  <c r="K75" i="2"/>
  <c r="J75" i="2"/>
  <c r="G75" i="2"/>
  <c r="K74" i="2"/>
  <c r="J74" i="2"/>
  <c r="G74" i="2"/>
  <c r="K73" i="2"/>
  <c r="J73" i="2"/>
  <c r="G73" i="2"/>
  <c r="K72" i="2"/>
  <c r="J72" i="2"/>
  <c r="G72" i="2"/>
  <c r="K71" i="2"/>
  <c r="J71" i="2"/>
  <c r="G71" i="2"/>
  <c r="K70" i="2"/>
  <c r="J70" i="2"/>
  <c r="G70" i="2"/>
  <c r="K69" i="2"/>
  <c r="J69" i="2"/>
  <c r="G69" i="2"/>
  <c r="K68" i="2"/>
  <c r="J68" i="2"/>
  <c r="G68" i="2"/>
  <c r="K67" i="2"/>
  <c r="J67" i="2"/>
  <c r="G67" i="2"/>
  <c r="K66" i="2"/>
  <c r="J66" i="2"/>
  <c r="G66" i="2"/>
  <c r="K65" i="2"/>
  <c r="J65" i="2"/>
  <c r="G65" i="2"/>
  <c r="K64" i="2"/>
  <c r="J64" i="2"/>
  <c r="G64" i="2"/>
  <c r="K63" i="2"/>
  <c r="J63" i="2"/>
  <c r="G63" i="2"/>
  <c r="K62" i="2"/>
  <c r="J62" i="2"/>
  <c r="G62" i="2"/>
  <c r="K61" i="2"/>
  <c r="J61" i="2"/>
  <c r="G61" i="2"/>
  <c r="K60" i="2"/>
  <c r="J60" i="2"/>
  <c r="G60" i="2"/>
  <c r="K59" i="2"/>
  <c r="J59" i="2"/>
  <c r="G59" i="2"/>
  <c r="K58" i="2"/>
  <c r="J58" i="2"/>
  <c r="G58" i="2"/>
  <c r="K57" i="2"/>
  <c r="J57" i="2"/>
  <c r="G57" i="2"/>
  <c r="K56" i="2"/>
  <c r="J56" i="2"/>
  <c r="G56" i="2"/>
  <c r="K55" i="2"/>
  <c r="J55" i="2"/>
  <c r="G55" i="2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J50" i="2"/>
  <c r="G50" i="2"/>
  <c r="K49" i="2"/>
  <c r="J49" i="2"/>
  <c r="G49" i="2"/>
  <c r="K48" i="2"/>
  <c r="J48" i="2"/>
  <c r="G48" i="2"/>
  <c r="K47" i="2"/>
  <c r="J47" i="2"/>
  <c r="G47" i="2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J39" i="2"/>
  <c r="G39" i="2"/>
  <c r="K38" i="2"/>
  <c r="J38" i="2"/>
  <c r="G38" i="2"/>
  <c r="K37" i="2"/>
  <c r="J37" i="2"/>
  <c r="G37" i="2"/>
  <c r="K36" i="2"/>
  <c r="J36" i="2"/>
  <c r="G36" i="2"/>
  <c r="K35" i="2"/>
  <c r="J35" i="2"/>
  <c r="G35" i="2"/>
  <c r="K34" i="2"/>
  <c r="K33" i="2"/>
  <c r="J33" i="2"/>
  <c r="G33" i="2"/>
  <c r="K32" i="2"/>
  <c r="J32" i="2"/>
  <c r="G32" i="2"/>
  <c r="K31" i="2"/>
  <c r="J31" i="2"/>
  <c r="G31" i="2"/>
  <c r="K30" i="2"/>
  <c r="J30" i="2"/>
  <c r="G30" i="2"/>
  <c r="K29" i="2"/>
  <c r="J29" i="2"/>
  <c r="G29" i="2"/>
  <c r="K28" i="2"/>
  <c r="J28" i="2"/>
  <c r="G28" i="2"/>
  <c r="K27" i="2"/>
  <c r="J27" i="2"/>
  <c r="G27" i="2"/>
  <c r="K26" i="2"/>
  <c r="J26" i="2"/>
  <c r="G26" i="2"/>
  <c r="K25" i="2"/>
  <c r="J25" i="2"/>
  <c r="G25" i="2"/>
  <c r="K24" i="2"/>
  <c r="J24" i="2"/>
  <c r="G24" i="2"/>
  <c r="K23" i="2"/>
  <c r="J23" i="2"/>
  <c r="G23" i="2"/>
  <c r="K22" i="2"/>
  <c r="J22" i="2"/>
  <c r="G22" i="2"/>
  <c r="K21" i="2"/>
  <c r="J21" i="2"/>
  <c r="G21" i="2"/>
  <c r="K20" i="2"/>
  <c r="J20" i="2"/>
  <c r="G20" i="2"/>
  <c r="K19" i="2"/>
  <c r="J19" i="2"/>
  <c r="G19" i="2"/>
  <c r="K18" i="2"/>
  <c r="J18" i="2"/>
  <c r="G18" i="2"/>
  <c r="K17" i="2"/>
  <c r="K16" i="2"/>
  <c r="J16" i="2"/>
  <c r="G16" i="2"/>
  <c r="K15" i="2"/>
  <c r="J15" i="2"/>
  <c r="G15" i="2"/>
  <c r="K14" i="2"/>
  <c r="J14" i="2"/>
  <c r="G14" i="2"/>
  <c r="K13" i="2"/>
  <c r="J13" i="2"/>
  <c r="G13" i="2"/>
  <c r="K12" i="2"/>
  <c r="J12" i="2"/>
  <c r="G12" i="2"/>
  <c r="K11" i="2"/>
  <c r="J11" i="2"/>
  <c r="G11" i="2"/>
  <c r="K10" i="2"/>
  <c r="J10" i="2"/>
  <c r="G10" i="2"/>
  <c r="K9" i="2"/>
  <c r="J9" i="2"/>
  <c r="G9" i="2"/>
  <c r="K8" i="2"/>
  <c r="K7" i="2"/>
  <c r="J7" i="2"/>
  <c r="G7" i="2"/>
</calcChain>
</file>

<file path=xl/sharedStrings.xml><?xml version="1.0" encoding="utf-8"?>
<sst xmlns="http://schemas.openxmlformats.org/spreadsheetml/2006/main" count="5558" uniqueCount="1316">
  <si>
    <t>第４表　県内港の品目別輸出入数量・額(令和5年/2023年）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5"/>
  </si>
  <si>
    <t>（１）県内港全体</t>
    <rPh sb="3" eb="5">
      <t>ケンナイ</t>
    </rPh>
    <rPh sb="5" eb="6">
      <t>ミナト</t>
    </rPh>
    <rPh sb="6" eb="8">
      <t>ゼンタイ</t>
    </rPh>
    <phoneticPr fontId="8"/>
  </si>
  <si>
    <t>&lt;１&gt;輸出</t>
    <phoneticPr fontId="8"/>
  </si>
  <si>
    <t>品名コード</t>
    <rPh sb="0" eb="1">
      <t>ヒン</t>
    </rPh>
    <rPh sb="1" eb="2">
      <t>メイ</t>
    </rPh>
    <phoneticPr fontId="5"/>
  </si>
  <si>
    <t>階層</t>
  </si>
  <si>
    <t>品　　名</t>
    <phoneticPr fontId="5"/>
  </si>
  <si>
    <t>数量</t>
    <rPh sb="0" eb="2">
      <t>スウリョウ</t>
    </rPh>
    <phoneticPr fontId="9"/>
  </si>
  <si>
    <t>価額　(千円)</t>
    <rPh sb="0" eb="2">
      <t>カガク</t>
    </rPh>
    <rPh sb="4" eb="5">
      <t>セン</t>
    </rPh>
    <rPh sb="5" eb="6">
      <t>エン</t>
    </rPh>
    <phoneticPr fontId="9"/>
  </si>
  <si>
    <t>単位</t>
    <rPh sb="0" eb="2">
      <t>タンイ</t>
    </rPh>
    <phoneticPr fontId="5"/>
  </si>
  <si>
    <t>前年比</t>
    <rPh sb="0" eb="3">
      <t>ゼンネンヒ</t>
    </rPh>
    <phoneticPr fontId="5"/>
  </si>
  <si>
    <t>構成比</t>
    <rPh sb="0" eb="3">
      <t>コウセイヒ</t>
    </rPh>
    <phoneticPr fontId="5"/>
  </si>
  <si>
    <t>000000000</t>
  </si>
  <si>
    <t>食料品及び動物</t>
  </si>
  <si>
    <t>　生きた動物</t>
  </si>
  <si>
    <t>NO</t>
  </si>
  <si>
    <t>皆増</t>
    <rPh sb="0" eb="2">
      <t>カ</t>
    </rPh>
    <phoneticPr fontId="2"/>
  </si>
  <si>
    <t>003000000</t>
  </si>
  <si>
    <t>　肉類及び同調製品</t>
  </si>
  <si>
    <t>MT</t>
  </si>
  <si>
    <t>005000000</t>
  </si>
  <si>
    <t>　酪農品及び鳥卵</t>
  </si>
  <si>
    <t>005010000</t>
  </si>
  <si>
    <t>　　ミルク及びクリーム</t>
  </si>
  <si>
    <t>007000000</t>
  </si>
  <si>
    <t>　魚介類及び同調製品</t>
  </si>
  <si>
    <t>007010000</t>
  </si>
  <si>
    <t>　　魚介類（生鮮）</t>
  </si>
  <si>
    <t>007010100</t>
  </si>
  <si>
    <t>　　　（鮮魚及び冷凍魚）</t>
  </si>
  <si>
    <t>007010110</t>
  </si>
  <si>
    <t>　　　　《かつお》</t>
  </si>
  <si>
    <t>007010120</t>
  </si>
  <si>
    <t>　　　　《まぐろ》</t>
  </si>
  <si>
    <t>007010150</t>
  </si>
  <si>
    <t>　　　　《さけ》</t>
  </si>
  <si>
    <t>KG</t>
  </si>
  <si>
    <t>皆減</t>
    <rPh sb="0" eb="2">
      <t>カ</t>
    </rPh>
    <phoneticPr fontId="2"/>
  </si>
  <si>
    <t>007010300</t>
  </si>
  <si>
    <t>　　　（甲殼類及び軟体動物）</t>
  </si>
  <si>
    <t>007010310</t>
  </si>
  <si>
    <t>　　　　《かに》</t>
  </si>
  <si>
    <t>007050000</t>
  </si>
  <si>
    <t>　　魚介類の調製品</t>
  </si>
  <si>
    <t>009000000</t>
  </si>
  <si>
    <t>　穀物及び同調製品</t>
  </si>
  <si>
    <t>009010000</t>
  </si>
  <si>
    <t>　　小麦粉</t>
  </si>
  <si>
    <t>009030000</t>
  </si>
  <si>
    <t>　　米</t>
  </si>
  <si>
    <t>011000000</t>
  </si>
  <si>
    <t>　果実及び野菜</t>
  </si>
  <si>
    <t>011010000</t>
  </si>
  <si>
    <t>　　果実</t>
  </si>
  <si>
    <t>011010100</t>
  </si>
  <si>
    <t>4</t>
  </si>
  <si>
    <t>　　　（みかん）</t>
  </si>
  <si>
    <t>011010300</t>
  </si>
  <si>
    <t>　　　（りんご（生鮮））</t>
  </si>
  <si>
    <t>011030000</t>
  </si>
  <si>
    <t>　　野菜</t>
  </si>
  <si>
    <t>011030300</t>
  </si>
  <si>
    <t>　　　（乾燥きのこ）</t>
  </si>
  <si>
    <t>013000000</t>
  </si>
  <si>
    <t>　糖類及び同調製品・はちみつ</t>
  </si>
  <si>
    <t>015000000</t>
  </si>
  <si>
    <t>　コーヒー・茶・ココア・香辛料類</t>
  </si>
  <si>
    <t>015010000</t>
  </si>
  <si>
    <t>　　茶</t>
  </si>
  <si>
    <t>017000000</t>
  </si>
  <si>
    <t>　飼料</t>
  </si>
  <si>
    <t>　　魚の粉及びミール及びペレット</t>
  </si>
  <si>
    <t>017030000</t>
  </si>
  <si>
    <t>　　配合飼料（ペットフードを含む）</t>
  </si>
  <si>
    <t>019000000</t>
  </si>
  <si>
    <t>　その他の調製食料品</t>
  </si>
  <si>
    <t>100000000</t>
  </si>
  <si>
    <t>飲料及びたばこ</t>
  </si>
  <si>
    <t>101000000</t>
  </si>
  <si>
    <t>　飲料</t>
  </si>
  <si>
    <t>KL</t>
  </si>
  <si>
    <t>103000000</t>
  </si>
  <si>
    <t>　たばこ</t>
  </si>
  <si>
    <t>103010000</t>
  </si>
  <si>
    <t>　　葉たばこ</t>
  </si>
  <si>
    <t>200000000</t>
  </si>
  <si>
    <t>食料に適さない原材料</t>
  </si>
  <si>
    <t>201000000</t>
  </si>
  <si>
    <t>　原皮及び毛皮（未仕上）</t>
  </si>
  <si>
    <t>203000000</t>
  </si>
  <si>
    <t>　採油用の種・ナット及び核</t>
  </si>
  <si>
    <t>205000000</t>
  </si>
  <si>
    <t>　生ゴム</t>
  </si>
  <si>
    <t>205010000</t>
  </si>
  <si>
    <t>　　合成ゴム</t>
  </si>
  <si>
    <t>207000000</t>
  </si>
  <si>
    <t>　木材及びコルク</t>
  </si>
  <si>
    <t>207010000</t>
  </si>
  <si>
    <t>　　木材</t>
  </si>
  <si>
    <t>207010100</t>
  </si>
  <si>
    <t>　　　（製材）</t>
  </si>
  <si>
    <t>209000000</t>
  </si>
  <si>
    <t>　パルプ及び古紙</t>
  </si>
  <si>
    <t>211000000</t>
  </si>
  <si>
    <t>　織物用繊維及びくず</t>
  </si>
  <si>
    <t>211050000</t>
  </si>
  <si>
    <t>　　人造繊維</t>
  </si>
  <si>
    <t>211050100</t>
  </si>
  <si>
    <t>　　　（合成繊維短繊維）</t>
  </si>
  <si>
    <t>211050300</t>
  </si>
  <si>
    <t>　　　（ビスコースレーヨン短繊維）</t>
  </si>
  <si>
    <t>213000000</t>
  </si>
  <si>
    <t>　粗鉱物</t>
  </si>
  <si>
    <t>213010000</t>
  </si>
  <si>
    <t>　　耐火性材料</t>
  </si>
  <si>
    <t>215000000</t>
  </si>
  <si>
    <t>　金属鉱及びくず</t>
  </si>
  <si>
    <t>215010000</t>
  </si>
  <si>
    <t>　　（鉄鋼のくず）</t>
  </si>
  <si>
    <t>217000000</t>
  </si>
  <si>
    <t>　その他の動植物性原材料</t>
  </si>
  <si>
    <t>217010000</t>
  </si>
  <si>
    <t>　　寒天</t>
  </si>
  <si>
    <t>300000000</t>
  </si>
  <si>
    <t>鉱物性燃料</t>
  </si>
  <si>
    <t>301000000</t>
  </si>
  <si>
    <t>　石炭・コークス及び練炭</t>
  </si>
  <si>
    <t>301010000</t>
  </si>
  <si>
    <t>　　（コークス）</t>
  </si>
  <si>
    <t>303000000</t>
  </si>
  <si>
    <t>　石油及び同製品</t>
  </si>
  <si>
    <t>303010000</t>
  </si>
  <si>
    <t>　　石油製品</t>
  </si>
  <si>
    <t>303010100</t>
  </si>
  <si>
    <t>　　　（揮発油）</t>
  </si>
  <si>
    <t>303010300</t>
  </si>
  <si>
    <t>　　　（灯油（含ジェット燃料油））</t>
  </si>
  <si>
    <t>303010500</t>
  </si>
  <si>
    <t>　　　（軽油）</t>
  </si>
  <si>
    <t>303010700</t>
  </si>
  <si>
    <t>　　　（潤滑油及びグリス）</t>
  </si>
  <si>
    <t>400000000</t>
  </si>
  <si>
    <t>動植物性油脂</t>
  </si>
  <si>
    <t>401000000</t>
  </si>
  <si>
    <t>　動物性油脂</t>
  </si>
  <si>
    <t>403000000</t>
  </si>
  <si>
    <t>　植物性油脂</t>
  </si>
  <si>
    <t>405000000</t>
  </si>
  <si>
    <t>　加工油脂及びろう</t>
  </si>
  <si>
    <t>500000000</t>
  </si>
  <si>
    <t>化学製品</t>
  </si>
  <si>
    <t>501000000</t>
  </si>
  <si>
    <t>　元素及び化合物</t>
  </si>
  <si>
    <t>501010000</t>
  </si>
  <si>
    <t>　　有機化合物</t>
  </si>
  <si>
    <t>501010300</t>
  </si>
  <si>
    <t>　　　（キシレン）</t>
  </si>
  <si>
    <t>501010700</t>
  </si>
  <si>
    <t>　　　（ラクトン及びラクタム）</t>
  </si>
  <si>
    <t>501010900</t>
  </si>
  <si>
    <t>　　　（テレフタル酸）</t>
  </si>
  <si>
    <t>501030000</t>
  </si>
  <si>
    <t>　　無機化合物</t>
  </si>
  <si>
    <t>501030100</t>
  </si>
  <si>
    <t>　　　（酸化チタン）</t>
  </si>
  <si>
    <t>501030300</t>
  </si>
  <si>
    <t>　　　（かせいソーダ）</t>
  </si>
  <si>
    <t>501030500</t>
  </si>
  <si>
    <t>　　　（酸化アルミニウム）</t>
  </si>
  <si>
    <t>501030700</t>
  </si>
  <si>
    <t>　　　（塩化アンモニウム）</t>
  </si>
  <si>
    <t>503000000</t>
  </si>
  <si>
    <t>　鉱物性タール及び粗製薬品</t>
  </si>
  <si>
    <t>505000000</t>
  </si>
  <si>
    <t>　染料・なめし剤及び着色剤</t>
  </si>
  <si>
    <t>505010000</t>
  </si>
  <si>
    <t>　　有機合成染料及びレーキ顔料</t>
  </si>
  <si>
    <t>505030000</t>
  </si>
  <si>
    <t>　　塗料類</t>
  </si>
  <si>
    <t>507000000</t>
  </si>
  <si>
    <t>　医薬品</t>
  </si>
  <si>
    <t>507010000</t>
  </si>
  <si>
    <t>　　プロビタミン及びビタミン</t>
  </si>
  <si>
    <t>507030000</t>
  </si>
  <si>
    <t>　　ビタミン製剤</t>
  </si>
  <si>
    <t>507050000</t>
  </si>
  <si>
    <t>　　抗生物質</t>
  </si>
  <si>
    <t>507090000</t>
  </si>
  <si>
    <t>　　抗生物質製剤</t>
  </si>
  <si>
    <t>509000000</t>
  </si>
  <si>
    <t>　精油・香料及び化粧品類</t>
  </si>
  <si>
    <t>509010000</t>
  </si>
  <si>
    <t>　　化粧品</t>
  </si>
  <si>
    <t>509030000</t>
  </si>
  <si>
    <t>　　くつずみ及びクレンザー類</t>
  </si>
  <si>
    <t>511000000</t>
  </si>
  <si>
    <t>　肥料</t>
  </si>
  <si>
    <t>511010000</t>
  </si>
  <si>
    <t>　　窒素肥料</t>
  </si>
  <si>
    <t>511010100</t>
  </si>
  <si>
    <t>　　　（硫酸アンモニウム）</t>
  </si>
  <si>
    <t>511010300</t>
  </si>
  <si>
    <t>　　　（尿素）</t>
  </si>
  <si>
    <t>513000000</t>
  </si>
  <si>
    <t>　火薬類</t>
  </si>
  <si>
    <t>MT</t>
    <phoneticPr fontId="2"/>
  </si>
  <si>
    <t>515000000</t>
  </si>
  <si>
    <t>　プラスチック</t>
  </si>
  <si>
    <t>515010000</t>
  </si>
  <si>
    <t>　　メラミン樹脂</t>
  </si>
  <si>
    <t>515030000</t>
  </si>
  <si>
    <t>　　塩化ビニール樹脂</t>
  </si>
  <si>
    <t>515030100</t>
  </si>
  <si>
    <t>　　　（原料用塩化ビニール樹脂）</t>
  </si>
  <si>
    <t>515030300</t>
  </si>
  <si>
    <t>　　　（塩化ビニール樹脂製品）</t>
  </si>
  <si>
    <t>515050000</t>
  </si>
  <si>
    <t>　　ポリエチレン</t>
  </si>
  <si>
    <t>515070000</t>
  </si>
  <si>
    <t>　　ポリスチレン</t>
  </si>
  <si>
    <t>517000000</t>
  </si>
  <si>
    <t>　その他の化学製品</t>
  </si>
  <si>
    <t>600000000</t>
  </si>
  <si>
    <t>原料別製品</t>
  </si>
  <si>
    <t>601000000</t>
  </si>
  <si>
    <t>　革及び同製品・毛皮</t>
  </si>
  <si>
    <t>603000000</t>
  </si>
  <si>
    <t>　ゴム製品</t>
  </si>
  <si>
    <t>603010000</t>
  </si>
  <si>
    <t>　　ゴム加工材料</t>
  </si>
  <si>
    <t>603030000</t>
  </si>
  <si>
    <t>　　ゴムタイヤ及びチューブ</t>
  </si>
  <si>
    <t>603030100</t>
  </si>
  <si>
    <t>　　　（自動車用タイヤ及びチューブ）</t>
  </si>
  <si>
    <t>603030300</t>
  </si>
  <si>
    <t>　　　（自転車用タイヤ及びチューブ）</t>
  </si>
  <si>
    <t>603050000</t>
  </si>
  <si>
    <t>　　ベルト及びベルチング</t>
  </si>
  <si>
    <t>605000000</t>
  </si>
  <si>
    <t>　木製品及びコルク製品（除家具）</t>
  </si>
  <si>
    <t>605010000</t>
  </si>
  <si>
    <t>　　合板</t>
  </si>
  <si>
    <t>605010100</t>
  </si>
  <si>
    <t>　　　（普通合板）</t>
  </si>
  <si>
    <t>SM</t>
  </si>
  <si>
    <t>605010500</t>
  </si>
  <si>
    <t>　　　（特殊合板）</t>
  </si>
  <si>
    <t>605030000</t>
  </si>
  <si>
    <t>　　木製品（合板を除く）</t>
  </si>
  <si>
    <t>605030100</t>
  </si>
  <si>
    <t>　　　（家事用具類）</t>
  </si>
  <si>
    <t>606000000</t>
  </si>
  <si>
    <t>　紙類及び同製品</t>
  </si>
  <si>
    <t>606010000</t>
  </si>
  <si>
    <t>　　紙及び板紙</t>
  </si>
  <si>
    <t>606010100</t>
  </si>
  <si>
    <t>　　　（新聞用紙）</t>
  </si>
  <si>
    <t>606010300</t>
  </si>
  <si>
    <t>　　　（印刷・筆記・図画用紙）</t>
  </si>
  <si>
    <t>606010700</t>
  </si>
  <si>
    <t>　　　（包装用紙）</t>
  </si>
  <si>
    <t>606010710</t>
  </si>
  <si>
    <t>　　　　《クラフト紙のもの》</t>
  </si>
  <si>
    <t>606010900</t>
  </si>
  <si>
    <t>　　　（その他の用紙）</t>
  </si>
  <si>
    <t>606011100</t>
  </si>
  <si>
    <t>　　　（板紙）</t>
  </si>
  <si>
    <t>606011110</t>
  </si>
  <si>
    <t>606011300</t>
  </si>
  <si>
    <t>　　　（建築及び家具用の加工紙）</t>
  </si>
  <si>
    <t>606030000</t>
  </si>
  <si>
    <t>　　封筒及び雑記帳等の紙製品</t>
  </si>
  <si>
    <t>606050000</t>
  </si>
  <si>
    <t>　　紙袋・紙テープ及び紙タオル</t>
  </si>
  <si>
    <t>607000000</t>
  </si>
  <si>
    <t>　織物用糸及び繊維製品</t>
  </si>
  <si>
    <t>607010000</t>
  </si>
  <si>
    <t>　　織物用糸</t>
  </si>
  <si>
    <t>607010100</t>
  </si>
  <si>
    <t>　　　（毛糸）</t>
  </si>
  <si>
    <t>607010300</t>
  </si>
  <si>
    <t>　　　（綿糸）</t>
  </si>
  <si>
    <t>607010500</t>
  </si>
  <si>
    <t>　　　（合成繊維糸）</t>
  </si>
  <si>
    <t>607010700</t>
  </si>
  <si>
    <t>　　　（人絹糸）</t>
  </si>
  <si>
    <t>607030000</t>
  </si>
  <si>
    <t>　　織物</t>
  </si>
  <si>
    <t>607030100</t>
  </si>
  <si>
    <t>　　　（綿織物）</t>
  </si>
  <si>
    <t>607030300</t>
  </si>
  <si>
    <t>　　　（絹織物）</t>
  </si>
  <si>
    <t>607030500</t>
  </si>
  <si>
    <t>　　　（毛織物）</t>
  </si>
  <si>
    <t>607030700</t>
  </si>
  <si>
    <t>　　　（合成繊維織物）</t>
  </si>
  <si>
    <t>607031300</t>
  </si>
  <si>
    <t>　　　（メリヤス編物及びクロセ編物）</t>
  </si>
  <si>
    <t>607050000</t>
  </si>
  <si>
    <t>　　繊維二次製品（除衣類）</t>
  </si>
  <si>
    <t>607050100</t>
  </si>
  <si>
    <t>　　　（チュール及びししゅう布類）</t>
  </si>
  <si>
    <t>607050110</t>
  </si>
  <si>
    <t>　　　　《ししゅう布類》</t>
  </si>
  <si>
    <t>607050300</t>
  </si>
  <si>
    <t>　　　（包装用の袋）</t>
  </si>
  <si>
    <t>607050500</t>
  </si>
  <si>
    <t>　　　（毛布及びひざ掛け）</t>
  </si>
  <si>
    <t>　　　（敷物類）</t>
  </si>
  <si>
    <t>607050710</t>
  </si>
  <si>
    <t>　　　　《じゅうたん類》</t>
  </si>
  <si>
    <t>607050900</t>
  </si>
  <si>
    <t>　　　（特殊織物及び同製品）</t>
  </si>
  <si>
    <t>607050910</t>
  </si>
  <si>
    <t>　　　　《ひも・綱及びケーブル》</t>
  </si>
  <si>
    <t>607050920</t>
  </si>
  <si>
    <t>　　　　《漁網》</t>
  </si>
  <si>
    <t>609000000</t>
  </si>
  <si>
    <t>　非金属鉱物製品</t>
  </si>
  <si>
    <t>609010000</t>
  </si>
  <si>
    <t>　　セメント</t>
  </si>
  <si>
    <t>609030000</t>
  </si>
  <si>
    <t>　　タイル</t>
  </si>
  <si>
    <t>609070000</t>
  </si>
  <si>
    <t>　　ガラス及び同製品</t>
  </si>
  <si>
    <t>609070100</t>
  </si>
  <si>
    <t>　　　（板ガラス）</t>
  </si>
  <si>
    <t>609070110</t>
  </si>
  <si>
    <t>　　　　《普通板ガラス》</t>
  </si>
  <si>
    <t>609070120</t>
  </si>
  <si>
    <t>　　　　《みがき板ガラス》</t>
  </si>
  <si>
    <t>609070300</t>
  </si>
  <si>
    <t>　　　（ガラス鏡）</t>
  </si>
  <si>
    <t>609070500</t>
  </si>
  <si>
    <t>　　　（ガラス製品）</t>
  </si>
  <si>
    <t>609070510</t>
  </si>
  <si>
    <t>　　　　《ガラス製びん及びコップ》</t>
  </si>
  <si>
    <t>609070520</t>
  </si>
  <si>
    <t>　　　　《模造真珠及びビーズ類》</t>
  </si>
  <si>
    <t>609090000</t>
  </si>
  <si>
    <t>　　陶磁器</t>
  </si>
  <si>
    <t>609090100</t>
  </si>
  <si>
    <t>　　　（食器・台所用品及び喫茶用具）</t>
  </si>
  <si>
    <t>609090300</t>
  </si>
  <si>
    <t>　　　（陶磁器の雑製品）</t>
  </si>
  <si>
    <t>609110000</t>
  </si>
  <si>
    <t>　　真珠</t>
  </si>
  <si>
    <t>GR</t>
  </si>
  <si>
    <t>611000000</t>
  </si>
  <si>
    <t>　鉄鋼</t>
  </si>
  <si>
    <t>611010000</t>
  </si>
  <si>
    <t>　　銑鉄</t>
  </si>
  <si>
    <t>611010100</t>
  </si>
  <si>
    <t>　　　（合金鉄）</t>
  </si>
  <si>
    <t>611030000</t>
  </si>
  <si>
    <t>　　ビレット及びシートバー等</t>
  </si>
  <si>
    <t>611030100</t>
  </si>
  <si>
    <t>　　　（鉄鋼のスラブ）</t>
  </si>
  <si>
    <t>611050000</t>
  </si>
  <si>
    <t>　　鉄鋼の棒・形鋼及び線</t>
  </si>
  <si>
    <t>611050100</t>
  </si>
  <si>
    <t>　　　（鉄鋼の棒）</t>
  </si>
  <si>
    <t>611050300</t>
  </si>
  <si>
    <t>　　　（形鋼）</t>
  </si>
  <si>
    <t>611050500</t>
  </si>
  <si>
    <t>　　　（鉄鋼の線）</t>
  </si>
  <si>
    <t>611070000</t>
  </si>
  <si>
    <t>　　鉄鋼のフラットロール製品</t>
  </si>
  <si>
    <t>611070100</t>
  </si>
  <si>
    <t>　　　（ステンレス鋼板類）</t>
  </si>
  <si>
    <t>611070110</t>
  </si>
  <si>
    <t>　　　　《ステンレス薄板》</t>
  </si>
  <si>
    <t>611070300</t>
  </si>
  <si>
    <t>　　　（合金鋼板類）</t>
  </si>
  <si>
    <t>611070310</t>
  </si>
  <si>
    <t>　　　　《けい素鋼板類》</t>
  </si>
  <si>
    <t>611070500</t>
  </si>
  <si>
    <t>　　　（めっき等鋼板類）</t>
  </si>
  <si>
    <t>611070510</t>
  </si>
  <si>
    <t>　　　　《亜鉛めっき鋼板類》</t>
  </si>
  <si>
    <t>611070900</t>
  </si>
  <si>
    <t>　　　（その他のフラットロール製品）</t>
  </si>
  <si>
    <t>611070910</t>
  </si>
  <si>
    <t>　　　　《薄板（３ｍｍ未満）》</t>
  </si>
  <si>
    <t>611130000</t>
  </si>
  <si>
    <t>　　軌条及びその他の鉄道線路建設材</t>
  </si>
  <si>
    <t>611130100</t>
  </si>
  <si>
    <t>　　　（軌条）</t>
  </si>
  <si>
    <t>611170000</t>
  </si>
  <si>
    <t>　　管及び管用継手</t>
  </si>
  <si>
    <t>611170100</t>
  </si>
  <si>
    <t>　　　（鋼管）</t>
  </si>
  <si>
    <t>613000000</t>
  </si>
  <si>
    <t>　非鉄金属</t>
  </si>
  <si>
    <t>613010000</t>
  </si>
  <si>
    <t>　　銅及び同合金</t>
  </si>
  <si>
    <t>613010100</t>
  </si>
  <si>
    <t>　　　（黄銅）</t>
  </si>
  <si>
    <t>613010300</t>
  </si>
  <si>
    <t>　　　（電気用裸銅線）</t>
  </si>
  <si>
    <t>613010500</t>
  </si>
  <si>
    <t>　　　（銅・同合金の板・帯（除黄銅）)</t>
  </si>
  <si>
    <t>613010700</t>
  </si>
  <si>
    <t>　　　（銅・同合金の管類（除黄銅））</t>
  </si>
  <si>
    <t>613030000</t>
  </si>
  <si>
    <t>　　アルミニウム及び同合金</t>
  </si>
  <si>
    <t>613030100</t>
  </si>
  <si>
    <t>　　　（アルミニウム等の塊）</t>
  </si>
  <si>
    <t>613030300</t>
  </si>
  <si>
    <t>　　　（アルミニウム等の板及び帯）</t>
  </si>
  <si>
    <t>613050000</t>
  </si>
  <si>
    <t>　　亜鉛及び同合金</t>
  </si>
  <si>
    <t>613050100</t>
  </si>
  <si>
    <t>　　　（亜鉛及び同合金の塊）</t>
  </si>
  <si>
    <t>613070000</t>
  </si>
  <si>
    <t>　　チタン及び同合金</t>
  </si>
  <si>
    <t>613090000</t>
  </si>
  <si>
    <t>　　白金族の金属</t>
  </si>
  <si>
    <t>613090100</t>
  </si>
  <si>
    <t>　　　（ロジウム）</t>
  </si>
  <si>
    <t>皆増</t>
    <rPh sb="0" eb="1">
      <t>ミナ</t>
    </rPh>
    <rPh sb="1" eb="2">
      <t>ゾウ</t>
    </rPh>
    <phoneticPr fontId="2"/>
  </si>
  <si>
    <t>615000000</t>
  </si>
  <si>
    <t>　金属製品</t>
  </si>
  <si>
    <t>615010000</t>
  </si>
  <si>
    <t>　　構造物及び同建設材</t>
  </si>
  <si>
    <t>615010100</t>
  </si>
  <si>
    <t>　　　（鉄鋼製構造物及び同建設材）</t>
  </si>
  <si>
    <t>615030000</t>
  </si>
  <si>
    <t>　　貯蔵用及び輸送用の金属製容器</t>
  </si>
  <si>
    <t>615030100</t>
  </si>
  <si>
    <t>　　　（貯蔵タンク）</t>
  </si>
  <si>
    <t>615030110</t>
  </si>
  <si>
    <t>　　　　《鉄鋼製貯蔵タンク》</t>
  </si>
  <si>
    <t>615070000</t>
  </si>
  <si>
    <t>　　より線・綱及び網類</t>
  </si>
  <si>
    <t>615070100</t>
  </si>
  <si>
    <t>　　　（鉄鋼製より線及び鋼）</t>
  </si>
  <si>
    <t>615070300</t>
  </si>
  <si>
    <t>　　　（鉄鋼製網）</t>
  </si>
  <si>
    <t>615090000</t>
  </si>
  <si>
    <t>　　くぎ・ねじ・ボルト及びナット類</t>
  </si>
  <si>
    <t>615090100</t>
  </si>
  <si>
    <t>　　　（くぎ及び画びょう類）</t>
  </si>
  <si>
    <t>615090110</t>
  </si>
  <si>
    <t>　　　　《鉄鋼製線くぎ》</t>
  </si>
  <si>
    <t>615090300</t>
  </si>
  <si>
    <t>　　　（鉄鋼製ボルト及びナット類）</t>
  </si>
  <si>
    <t>615090500</t>
  </si>
  <si>
    <t>　　　（鉄鋼製ねじ）</t>
  </si>
  <si>
    <t>615110000</t>
  </si>
  <si>
    <t>　　手道具類及び機械用工具</t>
  </si>
  <si>
    <t>615110100</t>
  </si>
  <si>
    <t>　　　（レンチ及びスパナー）</t>
  </si>
  <si>
    <t>615130000</t>
  </si>
  <si>
    <t>　　刃物</t>
  </si>
  <si>
    <t>615130100</t>
  </si>
  <si>
    <t>　　　（食卓用ナイフ及びフォーク類）</t>
  </si>
  <si>
    <t>615150000</t>
  </si>
  <si>
    <t>　　卑金属製の家庭用品</t>
  </si>
  <si>
    <t>615150100</t>
  </si>
  <si>
    <t>　　　（ストーブ及びレンジ類）</t>
  </si>
  <si>
    <t>615170000</t>
  </si>
  <si>
    <t>　　錠・かぎ及び取付具</t>
  </si>
  <si>
    <t>615190000</t>
  </si>
  <si>
    <t>　　鉄鋼製くさり及び同部分品</t>
  </si>
  <si>
    <t>615210000</t>
  </si>
  <si>
    <t>　　手針・ピン及び留金類</t>
  </si>
  <si>
    <t>700000000</t>
  </si>
  <si>
    <t>機械類及び輸送用機器</t>
  </si>
  <si>
    <t>701000000</t>
  </si>
  <si>
    <t>　一般機械</t>
  </si>
  <si>
    <t>701010000</t>
  </si>
  <si>
    <t>　　原動機</t>
  </si>
  <si>
    <t>701010100</t>
  </si>
  <si>
    <t>　　　（蒸気発生ボイラー等）</t>
  </si>
  <si>
    <t>701010300</t>
  </si>
  <si>
    <t>　　　（内燃機関）</t>
  </si>
  <si>
    <t>701010310</t>
  </si>
  <si>
    <t>　　　　《車両用》</t>
  </si>
  <si>
    <t>701010320</t>
  </si>
  <si>
    <t>　　　　《その他》</t>
  </si>
  <si>
    <t>701010500</t>
  </si>
  <si>
    <t>　　　（ウォータータービン等）</t>
  </si>
  <si>
    <t>701030000</t>
  </si>
  <si>
    <t>　　農業用機械</t>
  </si>
  <si>
    <t>701030100</t>
  </si>
  <si>
    <t>　　　（トラクター（除道路走行用））</t>
  </si>
  <si>
    <t>701050000</t>
  </si>
  <si>
    <t>　　事務用機器</t>
  </si>
  <si>
    <t>701050300</t>
  </si>
  <si>
    <t>　　　（電卓類）</t>
    <phoneticPr fontId="2"/>
  </si>
  <si>
    <t>701050500</t>
  </si>
  <si>
    <t>　　　（電算機類（含周辺機器））</t>
  </si>
  <si>
    <t>701050560</t>
  </si>
  <si>
    <t>　　　　《印刷装置》</t>
  </si>
  <si>
    <t>701050570</t>
  </si>
  <si>
    <t>　　　　《記憶装置》</t>
  </si>
  <si>
    <t>701050700</t>
  </si>
  <si>
    <t>　　　（電算機類の部分品）</t>
  </si>
  <si>
    <t>701070000</t>
  </si>
  <si>
    <t>　　金属加工機械</t>
  </si>
  <si>
    <t>701070100</t>
  </si>
  <si>
    <t>　　　（工作機械）</t>
  </si>
  <si>
    <t>701070110</t>
  </si>
  <si>
    <t>　　　　《旋盤》</t>
  </si>
  <si>
    <t>701070120</t>
  </si>
  <si>
    <t>　　　　《研削盤》</t>
  </si>
  <si>
    <t>701070300</t>
  </si>
  <si>
    <t>　　　（金属圧延機）</t>
  </si>
  <si>
    <t>701090000</t>
  </si>
  <si>
    <t>　　繊維機械</t>
  </si>
  <si>
    <t>701090200</t>
  </si>
  <si>
    <t>　　　（紡糸機、ねん糸機及びかせ機）</t>
  </si>
  <si>
    <t>701090300</t>
  </si>
  <si>
    <t>　　　（カード及びコーマー）</t>
  </si>
  <si>
    <t>701090500</t>
  </si>
  <si>
    <t>　　　（紡績準備機）</t>
  </si>
  <si>
    <t>701090700</t>
  </si>
  <si>
    <t>　　　（紡績機）</t>
  </si>
  <si>
    <t>701091300</t>
  </si>
  <si>
    <t>　　　（織機）</t>
  </si>
  <si>
    <t>701091500</t>
  </si>
  <si>
    <t>　　　（準備用及び漂白用機械類）</t>
  </si>
  <si>
    <t>701110000</t>
  </si>
  <si>
    <t>　　ミシン</t>
  </si>
  <si>
    <t>701110100</t>
  </si>
  <si>
    <t>　　　（ジグザグミシン）</t>
  </si>
  <si>
    <t>701110300</t>
  </si>
  <si>
    <t>　　　（工業用ミシン）</t>
  </si>
  <si>
    <t>701110500</t>
  </si>
  <si>
    <t>　　　（ミシンの部分品）</t>
  </si>
  <si>
    <t>701130000</t>
  </si>
  <si>
    <t>　　パルプ製造・製紙及び紙加工機械</t>
  </si>
  <si>
    <t>701150000</t>
  </si>
  <si>
    <t>　　印刷機械及び製本機械</t>
  </si>
  <si>
    <t>701170000</t>
  </si>
  <si>
    <t>　　食料品加工機械（除家庭用）</t>
  </si>
  <si>
    <t>701190000</t>
  </si>
  <si>
    <t>　　建設用・鉱山用機械</t>
  </si>
  <si>
    <t>701190100</t>
  </si>
  <si>
    <t>　　　（エキスカベーター）</t>
  </si>
  <si>
    <t>701190300</t>
  </si>
  <si>
    <t>　　　（ブルドーザー）</t>
  </si>
  <si>
    <t>701230000</t>
  </si>
  <si>
    <t>　　加熱用・冷却用機器</t>
  </si>
  <si>
    <t>701230100</t>
  </si>
  <si>
    <t>　　　（炉）</t>
  </si>
  <si>
    <t>701230300</t>
  </si>
  <si>
    <t>　　　（冷凍機）</t>
  </si>
  <si>
    <t>701230500</t>
  </si>
  <si>
    <t>　　　（エアコン）</t>
  </si>
  <si>
    <t>701250000</t>
  </si>
  <si>
    <t>　　ポンプ及び遠心分離機</t>
  </si>
  <si>
    <t>701250100</t>
  </si>
  <si>
    <t>　　　（液体ポンプ）</t>
  </si>
  <si>
    <t>701250300</t>
  </si>
  <si>
    <t>　　　（気体圧縮機）</t>
  </si>
  <si>
    <t>701270000</t>
  </si>
  <si>
    <t>　　荷役機械</t>
  </si>
  <si>
    <t>701270100</t>
  </si>
  <si>
    <t>　　　（クレーン）</t>
  </si>
  <si>
    <t>701270300</t>
  </si>
  <si>
    <t>　　　（リフト・エレベーター類）</t>
  </si>
  <si>
    <t>701290000</t>
  </si>
  <si>
    <t>　　ベアリング及び同部分品</t>
  </si>
  <si>
    <t>701290100</t>
  </si>
  <si>
    <t>　　　（ボールベアリング）</t>
  </si>
  <si>
    <t>701290300</t>
  </si>
  <si>
    <t>　　　（ローラーベアリング等）</t>
  </si>
  <si>
    <t>701310000</t>
  </si>
  <si>
    <t>　　半導体等製造装置</t>
  </si>
  <si>
    <t>701310100</t>
  </si>
  <si>
    <t>　　　（半導体製造装置）</t>
  </si>
  <si>
    <t>703000000</t>
  </si>
  <si>
    <t>　電気機器</t>
  </si>
  <si>
    <t>703010000</t>
  </si>
  <si>
    <t>　　重電機器</t>
  </si>
  <si>
    <t>703010100</t>
  </si>
  <si>
    <t>　　　（発電機）</t>
  </si>
  <si>
    <t>703010300</t>
  </si>
  <si>
    <t>　　　（電動機）</t>
  </si>
  <si>
    <t>703010700</t>
  </si>
  <si>
    <t>　　　（トランスフォーマー）</t>
  </si>
  <si>
    <t>703030000</t>
  </si>
  <si>
    <t>　　電気回路等の機器</t>
  </si>
  <si>
    <t>703030100</t>
  </si>
  <si>
    <t>　　　（配電盤及び制御盤）</t>
  </si>
  <si>
    <t>703030300</t>
  </si>
  <si>
    <t>　　　（電気回路の開閉用、保護用機器）</t>
  </si>
  <si>
    <t>703050000</t>
  </si>
  <si>
    <t>　　絶縁電線及び絶縁ケーブル</t>
  </si>
  <si>
    <t>703050100</t>
  </si>
  <si>
    <t>　　　（電力ケーブル）</t>
  </si>
  <si>
    <t>703050300</t>
  </si>
  <si>
    <t>　　　（通信ケーブル）</t>
  </si>
  <si>
    <t>703070000</t>
  </si>
  <si>
    <t>　　がい子</t>
  </si>
  <si>
    <t>703090000</t>
  </si>
  <si>
    <t>　　映像機器</t>
  </si>
  <si>
    <t>703090100</t>
  </si>
  <si>
    <t>　　　（テレビ受像機）</t>
  </si>
  <si>
    <t>703090300</t>
  </si>
  <si>
    <t>　　　（映像記録・再生機器）</t>
  </si>
  <si>
    <t>703110000</t>
  </si>
  <si>
    <t>　　音響機器</t>
  </si>
  <si>
    <t>703110100</t>
  </si>
  <si>
    <t>　　　（ラジオ受信機）</t>
  </si>
  <si>
    <t>703110700</t>
  </si>
  <si>
    <t>　　　（アンプ・スピーカー・マイク）</t>
  </si>
  <si>
    <t>703130000</t>
  </si>
  <si>
    <t>　　音響・映像機器の部分品</t>
  </si>
  <si>
    <t>703150000</t>
  </si>
  <si>
    <t>　　通信機</t>
  </si>
  <si>
    <t>703170000</t>
  </si>
  <si>
    <t>　　家庭用電気機器</t>
  </si>
  <si>
    <t>703170100</t>
  </si>
  <si>
    <t>　　　（電気冷蔵庫）</t>
  </si>
  <si>
    <t>703170300</t>
  </si>
  <si>
    <t>　　　（扇風機）</t>
  </si>
  <si>
    <t>703170500</t>
  </si>
  <si>
    <t>　　　（ヘヤードライヤー）</t>
  </si>
  <si>
    <t>703170700</t>
  </si>
  <si>
    <t>　　　（電子レンジ）</t>
  </si>
  <si>
    <t>703190000</t>
  </si>
  <si>
    <t>　　電池</t>
  </si>
  <si>
    <t>703210000</t>
  </si>
  <si>
    <t>　　電球類</t>
  </si>
  <si>
    <t>703230000</t>
  </si>
  <si>
    <t>　　半導体等電子部品</t>
  </si>
  <si>
    <t>703230100</t>
  </si>
  <si>
    <t>　　　（熱電子管）</t>
  </si>
  <si>
    <t>703230300</t>
  </si>
  <si>
    <t>　　　（個別半導体）</t>
  </si>
  <si>
    <t>703230500</t>
  </si>
  <si>
    <t>　　　（ＩＣ）</t>
  </si>
  <si>
    <t>703250000</t>
  </si>
  <si>
    <t>　　自動車用等の電気機器</t>
  </si>
  <si>
    <t>703270000</t>
  </si>
  <si>
    <t>　　電気計測機器</t>
  </si>
  <si>
    <t>703270100</t>
  </si>
  <si>
    <t>　　　（測定用等の電気機器）</t>
  </si>
  <si>
    <t>703290000</t>
  </si>
  <si>
    <t>　　コンデンサー</t>
  </si>
  <si>
    <t>TH</t>
  </si>
  <si>
    <t>703310000</t>
  </si>
  <si>
    <t>　　電気用炭素及び黒鉛製品</t>
  </si>
  <si>
    <t>703310100</t>
  </si>
  <si>
    <t>　　　（人造黒鉛電極）</t>
  </si>
  <si>
    <t>705000000</t>
  </si>
  <si>
    <t>　輸送用機器</t>
  </si>
  <si>
    <t>705010000</t>
  </si>
  <si>
    <t>　　鉄道用車両</t>
  </si>
  <si>
    <t>705010100</t>
  </si>
  <si>
    <t>　　　（鉄道用車両の部分品）</t>
  </si>
  <si>
    <t>705010300</t>
  </si>
  <si>
    <t>　　　（コンテナー）</t>
  </si>
  <si>
    <t>705030000</t>
  </si>
  <si>
    <t>　　自動車</t>
  </si>
  <si>
    <t>705030100</t>
  </si>
  <si>
    <t>　　　（乗用車）</t>
  </si>
  <si>
    <t>705030110</t>
  </si>
  <si>
    <t>　　　　《中古乗用車》</t>
  </si>
  <si>
    <t>705030300</t>
  </si>
  <si>
    <t>　　　（バス・トラック）</t>
  </si>
  <si>
    <t>705030310</t>
  </si>
  <si>
    <t>　　　　《貨物自動車》</t>
  </si>
  <si>
    <t>705030500</t>
  </si>
  <si>
    <t>　　　（バス・トラックのシャシ）</t>
  </si>
  <si>
    <t>705030510</t>
  </si>
  <si>
    <t>　　　　《貨物自動車のもの》</t>
  </si>
  <si>
    <t>705050000</t>
  </si>
  <si>
    <t>　　自動車の部分品</t>
  </si>
  <si>
    <t>705070000</t>
  </si>
  <si>
    <t>　　二輪自動車類</t>
  </si>
  <si>
    <t>705070100</t>
  </si>
  <si>
    <t>　　　（二輪自動車・原動機付自転車）</t>
  </si>
  <si>
    <t>705090000</t>
  </si>
  <si>
    <t>　　自転車及び同部分品</t>
  </si>
  <si>
    <t>705090100</t>
  </si>
  <si>
    <t>　　　（自転車）</t>
  </si>
  <si>
    <t>705110000</t>
  </si>
  <si>
    <t>　　航空機類</t>
  </si>
  <si>
    <t>705110100</t>
  </si>
  <si>
    <t>　　　（航空機）</t>
  </si>
  <si>
    <t>705130000</t>
  </si>
  <si>
    <t>　　船舶類</t>
  </si>
  <si>
    <t>705130100</t>
  </si>
  <si>
    <t>　　　（船舶）</t>
  </si>
  <si>
    <t>705130150</t>
  </si>
  <si>
    <t>　　　　《タンカー》</t>
  </si>
  <si>
    <t>705130160</t>
  </si>
  <si>
    <t>　　　　《貨物船》</t>
  </si>
  <si>
    <t>800000000</t>
  </si>
  <si>
    <t>雑製品</t>
  </si>
  <si>
    <t>801000000</t>
  </si>
  <si>
    <t>　照明器具</t>
  </si>
  <si>
    <t>803000000</t>
  </si>
  <si>
    <t>　家具</t>
  </si>
  <si>
    <t>803010000</t>
  </si>
  <si>
    <t>　　家具（除医療用）</t>
  </si>
  <si>
    <t>805000000</t>
  </si>
  <si>
    <t>　バッグ類</t>
  </si>
  <si>
    <t>807000000</t>
  </si>
  <si>
    <t>　衣類及び同付属品</t>
  </si>
  <si>
    <t>807010000</t>
  </si>
  <si>
    <t>　　外衣類</t>
  </si>
  <si>
    <t>DZ</t>
  </si>
  <si>
    <t>807010100</t>
  </si>
  <si>
    <t>　　　（男子用洋服）</t>
  </si>
  <si>
    <t>807010300</t>
  </si>
  <si>
    <t>　　　（ブラウス）</t>
  </si>
  <si>
    <t>807010500</t>
  </si>
  <si>
    <t>　　　（女子用及び乳幼児用洋服）</t>
  </si>
  <si>
    <t>807030000</t>
  </si>
  <si>
    <t>　　下着類</t>
  </si>
  <si>
    <t>807050000</t>
  </si>
  <si>
    <t>　　ハンカチ</t>
  </si>
  <si>
    <t>807070000</t>
  </si>
  <si>
    <t>　　ショール及びマフラー類</t>
  </si>
  <si>
    <t>807090000</t>
  </si>
  <si>
    <t>　　メリヤス編み及びクロセ編み衣類</t>
  </si>
  <si>
    <t>807090100</t>
  </si>
  <si>
    <t>　　　（手袋）</t>
  </si>
  <si>
    <t>807090300</t>
  </si>
  <si>
    <t>　　　（くつ下類）</t>
  </si>
  <si>
    <t>807090500</t>
  </si>
  <si>
    <t>　　　（シャツ及び下着類）</t>
  </si>
  <si>
    <t>807090700</t>
  </si>
  <si>
    <t>　　　（セーター及びその他外衣類）</t>
  </si>
  <si>
    <t>807110000</t>
  </si>
  <si>
    <t>　　帽子及び同部分品</t>
  </si>
  <si>
    <t>809000000</t>
  </si>
  <si>
    <t>　はき物</t>
  </si>
  <si>
    <t>811000000</t>
  </si>
  <si>
    <t>　精密機器類</t>
  </si>
  <si>
    <t>811010000</t>
  </si>
  <si>
    <t>　　科学光学機器</t>
  </si>
  <si>
    <t>811010300</t>
  </si>
  <si>
    <t>　　　（写真機用レンズ）</t>
  </si>
  <si>
    <t>811010500</t>
  </si>
  <si>
    <t>　　　（めがねのわく及び柄）</t>
  </si>
  <si>
    <t>811010700</t>
  </si>
  <si>
    <t>　　　（隻眼鏡及び双眼鏡）</t>
  </si>
  <si>
    <t>811010900</t>
  </si>
  <si>
    <t>　　　（電子顕微鏡）</t>
  </si>
  <si>
    <t>811011100</t>
  </si>
  <si>
    <t>　　　（顕微鏡及び同部分品）</t>
  </si>
  <si>
    <t>811011110</t>
  </si>
  <si>
    <t>　　　　《顕微鏡》</t>
  </si>
  <si>
    <t>811011300</t>
  </si>
  <si>
    <t>　　　（写真機及び同部分品）</t>
  </si>
  <si>
    <t>811011310</t>
  </si>
  <si>
    <t>　　　　《写真機》</t>
  </si>
  <si>
    <t>811011700</t>
  </si>
  <si>
    <t>　　　（計測機器類）</t>
  </si>
  <si>
    <t>811011710</t>
  </si>
  <si>
    <t>　　　　《製図機器及び計算用具類》</t>
  </si>
  <si>
    <t>811030000</t>
  </si>
  <si>
    <t>　　時計及び部分品</t>
  </si>
  <si>
    <t>811030100</t>
  </si>
  <si>
    <t>　　　（腕時計）</t>
  </si>
  <si>
    <t>811030300</t>
  </si>
  <si>
    <t>　　　（時計部分品）</t>
  </si>
  <si>
    <t>813000000</t>
  </si>
  <si>
    <t>　その他の雑製品</t>
  </si>
  <si>
    <t>813010000</t>
  </si>
  <si>
    <t>　　写真用・映画用材料</t>
  </si>
  <si>
    <t>813010100</t>
  </si>
  <si>
    <t>　　　（ロール状フィルム（未露光））</t>
  </si>
  <si>
    <t>813030000</t>
  </si>
  <si>
    <t>　　記録媒体（含記録済）</t>
  </si>
  <si>
    <t>813050000</t>
  </si>
  <si>
    <t>　　楽器</t>
  </si>
  <si>
    <t>813070000</t>
  </si>
  <si>
    <t>　　書籍・新聞・雑誌</t>
  </si>
  <si>
    <t>813090000</t>
  </si>
  <si>
    <t>　　クリスマス用品類</t>
  </si>
  <si>
    <t>813110000</t>
  </si>
  <si>
    <t>　　プラスチック製品</t>
  </si>
  <si>
    <t>813110100</t>
  </si>
  <si>
    <t>　　　（プラスチック製衛生用品）</t>
  </si>
  <si>
    <t>813110300</t>
  </si>
  <si>
    <t>　　　（プラスチック製キャップ）</t>
  </si>
  <si>
    <t>813150000</t>
  </si>
  <si>
    <t>　　がん具</t>
  </si>
  <si>
    <t>813160000</t>
  </si>
  <si>
    <t>　　遊戯用具</t>
  </si>
  <si>
    <t>813170000</t>
  </si>
  <si>
    <t>　　運動用具</t>
  </si>
  <si>
    <t>813170100</t>
  </si>
  <si>
    <t>　　　（釣具）</t>
  </si>
  <si>
    <t>813170110</t>
  </si>
  <si>
    <t>　　　　《釣りざお》</t>
  </si>
  <si>
    <t>813190000</t>
  </si>
  <si>
    <t>　　事務用品</t>
  </si>
  <si>
    <t>813190100</t>
  </si>
  <si>
    <t>　　　（万年筆及び鉛筆類）</t>
  </si>
  <si>
    <t>813190110</t>
  </si>
  <si>
    <t>　　　　《マーキングペン》</t>
  </si>
  <si>
    <t>813210000</t>
  </si>
  <si>
    <t>　　貴石等の製品類</t>
  </si>
  <si>
    <t>813210100</t>
  </si>
  <si>
    <t>　　　（身辺用模造細貨類）</t>
  </si>
  <si>
    <t>813230000</t>
  </si>
  <si>
    <t>　　喫煙用具</t>
  </si>
  <si>
    <t>813230100</t>
  </si>
  <si>
    <t>　　　（ライター及び同部分品）</t>
  </si>
  <si>
    <t>813250000</t>
  </si>
  <si>
    <t>　　かさ及びつえ類</t>
  </si>
  <si>
    <t>813270000</t>
  </si>
  <si>
    <t>　　ボタン及びスライドファスナー類</t>
  </si>
  <si>
    <t>813270100</t>
  </si>
  <si>
    <t>　　　（ボタン及びスナップ）</t>
  </si>
  <si>
    <t>813270300</t>
  </si>
  <si>
    <t>　　　（スライドファスナー）</t>
  </si>
  <si>
    <t>813290000</t>
  </si>
  <si>
    <t>　　くし・かんざし及び化粧用具</t>
  </si>
  <si>
    <t>900000000</t>
  </si>
  <si>
    <t>特殊取扱品</t>
  </si>
  <si>
    <t>901000000</t>
  </si>
  <si>
    <t>　再輸出品</t>
  </si>
  <si>
    <t>903000000</t>
  </si>
  <si>
    <t>　金</t>
    <phoneticPr fontId="2"/>
  </si>
  <si>
    <t>合　　　　計</t>
    <phoneticPr fontId="5"/>
  </si>
  <si>
    <t>第４表　県内港の品目別輸出入数量・額（令和5年/2023年）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5"/>
  </si>
  <si>
    <t>（１）県内港全体</t>
    <rPh sb="3" eb="5">
      <t>ケンナイ</t>
    </rPh>
    <rPh sb="5" eb="6">
      <t>ミナト</t>
    </rPh>
    <rPh sb="6" eb="8">
      <t>ゼンタイ</t>
    </rPh>
    <phoneticPr fontId="13"/>
  </si>
  <si>
    <t>　</t>
    <phoneticPr fontId="5"/>
  </si>
  <si>
    <t>&lt;２&gt;輸入</t>
    <rPh sb="3" eb="5">
      <t>ユニュウ</t>
    </rPh>
    <phoneticPr fontId="5"/>
  </si>
  <si>
    <t>品目コード</t>
    <rPh sb="0" eb="2">
      <t>ヒンモク</t>
    </rPh>
    <phoneticPr fontId="9"/>
  </si>
  <si>
    <t>階層</t>
    <rPh sb="0" eb="2">
      <t>カイソウ</t>
    </rPh>
    <phoneticPr fontId="5"/>
  </si>
  <si>
    <t>品目名</t>
    <rPh sb="0" eb="2">
      <t>ヒンモク</t>
    </rPh>
    <rPh sb="2" eb="3">
      <t>メイ</t>
    </rPh>
    <phoneticPr fontId="5"/>
  </si>
  <si>
    <t>価額　（千円）</t>
    <rPh sb="0" eb="2">
      <t>カガク</t>
    </rPh>
    <rPh sb="4" eb="6">
      <t>センエン</t>
    </rPh>
    <phoneticPr fontId="9"/>
  </si>
  <si>
    <t>001000000</t>
  </si>
  <si>
    <t>003010000</t>
  </si>
  <si>
    <t>　　牛肉（生鮮・冷凍）</t>
  </si>
  <si>
    <t>003030000</t>
  </si>
  <si>
    <t>　　羊・やぎ肉（生鮮・冷凍）</t>
  </si>
  <si>
    <t>003050000</t>
  </si>
  <si>
    <t>　　豚・いのししの肉（生鮮・冷凍）</t>
  </si>
  <si>
    <t>003050100</t>
  </si>
  <si>
    <t>　　　（豚肉）</t>
  </si>
  <si>
    <t>003070000</t>
  </si>
  <si>
    <t>　　鶏肉（生鮮・冷凍）</t>
  </si>
  <si>
    <t>003090000</t>
  </si>
  <si>
    <t>　　馬肉</t>
  </si>
  <si>
    <t>005010100</t>
  </si>
  <si>
    <t>　　　（粉乳）</t>
  </si>
  <si>
    <t>005030000</t>
  </si>
  <si>
    <t>　　バター</t>
  </si>
  <si>
    <t>005050000</t>
  </si>
  <si>
    <t>　　チーズ及びカード</t>
  </si>
  <si>
    <t>　　魚介類（生鮮・冷凍）</t>
  </si>
  <si>
    <t>　　　（まぐろ（生鮮・冷凍））</t>
  </si>
  <si>
    <t>　　　（さけ及びます（生鮮・冷凍））</t>
  </si>
  <si>
    <t>007010500</t>
  </si>
  <si>
    <t>　　　（さわら（生鮮・冷凍））</t>
  </si>
  <si>
    <t>007010700</t>
  </si>
  <si>
    <t>　　　（にしんの卵）</t>
  </si>
  <si>
    <t>007010710</t>
  </si>
  <si>
    <t>　　　　《かずのこ》</t>
  </si>
  <si>
    <t>007010900</t>
  </si>
  <si>
    <t>　　　（うなぎの稚魚）</t>
  </si>
  <si>
    <t>007011100</t>
  </si>
  <si>
    <t>　　　（うなぎ）</t>
  </si>
  <si>
    <t>007011300</t>
  </si>
  <si>
    <t>　　　（甲殻類及び軟体動物）</t>
  </si>
  <si>
    <t>007011310</t>
  </si>
  <si>
    <t>　　　　《えび（生鮮・冷凍）》</t>
  </si>
  <si>
    <t>007011330</t>
  </si>
  <si>
    <t>007011340</t>
  </si>
  <si>
    <t>　　　　《いか》</t>
  </si>
  <si>
    <t>007011350</t>
  </si>
  <si>
    <t>　　　　《たこ》</t>
  </si>
  <si>
    <t>007011500</t>
  </si>
  <si>
    <t>　　　（にしん（生鮮・冷凍））</t>
  </si>
  <si>
    <t>007030000</t>
  </si>
  <si>
    <t>　　小麦及びメスリン</t>
  </si>
  <si>
    <t>009050000</t>
  </si>
  <si>
    <t>　　大麦及びはだか麦</t>
  </si>
  <si>
    <t>009070000</t>
  </si>
  <si>
    <t>　　とうもろこし</t>
  </si>
  <si>
    <t>009070100</t>
  </si>
  <si>
    <t>　　　（とうもろこし（飼料用））</t>
  </si>
  <si>
    <t>009090000</t>
  </si>
  <si>
    <t>　　あわ・きび及びひえ</t>
  </si>
  <si>
    <t>009110000</t>
  </si>
  <si>
    <t>　　こうりゃん（飼料用）</t>
  </si>
  <si>
    <t>009150000</t>
  </si>
  <si>
    <t>　　麦芽</t>
  </si>
  <si>
    <t>　　　（かんきつ類（生鮮・乾燥）)</t>
  </si>
  <si>
    <t>011010120</t>
  </si>
  <si>
    <t>　　　　《オレンジ》</t>
  </si>
  <si>
    <t>011010130</t>
  </si>
  <si>
    <t>　　　　《グレープフルーツ》</t>
  </si>
  <si>
    <t>　　　（バナナ（生鮮））</t>
  </si>
  <si>
    <t>011010500</t>
  </si>
  <si>
    <t>　　　（くり）</t>
  </si>
  <si>
    <t>011010800</t>
  </si>
  <si>
    <t>　　　（ぶどう）</t>
  </si>
  <si>
    <t>011030100</t>
  </si>
  <si>
    <t>　　　（生鮮・冷蔵野菜）</t>
  </si>
  <si>
    <t>　　　（冷凍野菜）</t>
  </si>
  <si>
    <t>011030500</t>
  </si>
  <si>
    <t>　　　（豆類（乾燥））</t>
  </si>
  <si>
    <t>013010000</t>
  </si>
  <si>
    <t>　　砂糖</t>
  </si>
  <si>
    <t>013010100</t>
  </si>
  <si>
    <t>　　　（黒糖）</t>
  </si>
  <si>
    <t>013010300</t>
  </si>
  <si>
    <t>　　　（粗糖）</t>
  </si>
  <si>
    <t>013030000</t>
  </si>
  <si>
    <t>　　糖みつ</t>
  </si>
  <si>
    <t>013050000</t>
  </si>
  <si>
    <t>　　乳糖</t>
  </si>
  <si>
    <t>　　コーヒー</t>
  </si>
  <si>
    <t>015010100</t>
  </si>
  <si>
    <t>　　　（コーヒー生豆）</t>
  </si>
  <si>
    <t>015010300</t>
  </si>
  <si>
    <t>　　　（インスタントコーヒー）</t>
  </si>
  <si>
    <t>015030000</t>
  </si>
  <si>
    <t>　　ココア</t>
  </si>
  <si>
    <t>015030100</t>
  </si>
  <si>
    <t>　　　（カカオ豆）</t>
  </si>
  <si>
    <t>015030300</t>
  </si>
  <si>
    <t>　　　（カカオ脂）</t>
  </si>
  <si>
    <t>015050000</t>
  </si>
  <si>
    <t>　　お茶</t>
  </si>
  <si>
    <t>015050100</t>
  </si>
  <si>
    <t>　　　（紅茶）</t>
  </si>
  <si>
    <t>015050300</t>
  </si>
  <si>
    <t>　　　（緑茶）</t>
  </si>
  <si>
    <t>015050500</t>
  </si>
  <si>
    <t>　　　（その他のお茶）</t>
  </si>
  <si>
    <t>017010000</t>
  </si>
  <si>
    <t>　　ふすま</t>
  </si>
  <si>
    <t>　　植物性油かす</t>
  </si>
  <si>
    <t>017050000</t>
  </si>
  <si>
    <t>　　魚の粉及びミール</t>
  </si>
  <si>
    <t>101010000</t>
  </si>
  <si>
    <t>　　アルコール飲料</t>
  </si>
  <si>
    <t>L</t>
  </si>
  <si>
    <t>101010100</t>
  </si>
  <si>
    <t>　　　（蒸りゅう酒）</t>
  </si>
  <si>
    <t>101010110</t>
  </si>
  <si>
    <t>　　　　《ウイスキー》</t>
  </si>
  <si>
    <t>101010120</t>
  </si>
  <si>
    <t>　　　　《ブランデー》</t>
  </si>
  <si>
    <t>101010300</t>
  </si>
  <si>
    <t>　　　（ぶどう酒）</t>
  </si>
  <si>
    <t>101010500</t>
  </si>
  <si>
    <t>　　　（ビール）</t>
  </si>
  <si>
    <t>103030000</t>
  </si>
  <si>
    <t>　　製造たばこ</t>
  </si>
  <si>
    <t>201010000</t>
  </si>
  <si>
    <t>　　原皮</t>
  </si>
  <si>
    <t>201030000</t>
  </si>
  <si>
    <t>　　毛皮</t>
  </si>
  <si>
    <t>MT</t>
    <rPh sb="0" eb="2">
      <t>カ</t>
    </rPh>
    <phoneticPr fontId="2"/>
  </si>
  <si>
    <t>203010000</t>
  </si>
  <si>
    <t>　　落花生</t>
  </si>
  <si>
    <t>203070000</t>
  </si>
  <si>
    <t>　　大豆</t>
  </si>
  <si>
    <t>203090000</t>
  </si>
  <si>
    <t>　　その他の採油用種子</t>
  </si>
  <si>
    <t>203090100</t>
  </si>
  <si>
    <t>　　　（亜麻種）</t>
  </si>
  <si>
    <t>203090300</t>
  </si>
  <si>
    <t>　　　（綿実）</t>
  </si>
  <si>
    <t>203090700</t>
  </si>
  <si>
    <t>　　　（菜種）</t>
  </si>
  <si>
    <t>203090900</t>
  </si>
  <si>
    <t>　　　（ごま）</t>
  </si>
  <si>
    <t>203091100</t>
  </si>
  <si>
    <t>　　　（サフラワーの種）</t>
  </si>
  <si>
    <t>　　天然ゴム</t>
  </si>
  <si>
    <t>205030000</t>
  </si>
  <si>
    <t>　　天然ゴムラテックス</t>
  </si>
  <si>
    <t>205050000</t>
  </si>
  <si>
    <t>205050100</t>
  </si>
  <si>
    <t>　　　（合成ゴムラテックス）</t>
  </si>
  <si>
    <t>205050500</t>
  </si>
  <si>
    <t>　　　（その他の合成ゴム）</t>
  </si>
  <si>
    <t>205050510</t>
  </si>
  <si>
    <t>　　　　《クロロプレンラバー》</t>
  </si>
  <si>
    <t>205050520</t>
  </si>
  <si>
    <t>　　　　《ブチルラバー》</t>
  </si>
  <si>
    <t>205050530</t>
  </si>
  <si>
    <t>　　　　《ニトリルブタジエンラバー》</t>
  </si>
  <si>
    <t>　　　（針葉樹の丸太）</t>
  </si>
  <si>
    <t>CM</t>
  </si>
  <si>
    <t>207010150</t>
  </si>
  <si>
    <t>　　　　《ドグラスファー》</t>
  </si>
  <si>
    <t>207010160</t>
  </si>
  <si>
    <t>　　　　《もみ及びとうひ》</t>
  </si>
  <si>
    <t>207010300</t>
  </si>
  <si>
    <t>　　　（その他の丸太）</t>
  </si>
  <si>
    <t>207010500</t>
  </si>
  <si>
    <t>207010520</t>
  </si>
  <si>
    <t>　　　　《ひのき》</t>
  </si>
  <si>
    <t>CM</t>
    <phoneticPr fontId="2"/>
  </si>
  <si>
    <t>207010530</t>
  </si>
  <si>
    <t>　　　　《ヘムロック》</t>
  </si>
  <si>
    <t>207010550</t>
  </si>
  <si>
    <t>　　　（ラワン）</t>
  </si>
  <si>
    <t>209010000</t>
  </si>
  <si>
    <t>　　パルプ</t>
  </si>
  <si>
    <t>209010100</t>
  </si>
  <si>
    <t>　　　（溶解用パルプ）</t>
  </si>
  <si>
    <t>209010300</t>
  </si>
  <si>
    <t>　　　（製紙用パルプ）</t>
  </si>
  <si>
    <t>211010000</t>
  </si>
  <si>
    <t>　　絹</t>
  </si>
  <si>
    <t>KG</t>
    <phoneticPr fontId="2"/>
  </si>
  <si>
    <t>　　　（生糸）</t>
  </si>
  <si>
    <t>211030000</t>
  </si>
  <si>
    <t>　　羊毛</t>
  </si>
  <si>
    <t>211030100</t>
  </si>
  <si>
    <t>　　　（原羊毛）</t>
  </si>
  <si>
    <t>211030300</t>
  </si>
  <si>
    <t>　　　（洗上羊毛）</t>
  </si>
  <si>
    <t>　　繊獣毛</t>
  </si>
  <si>
    <t>211070000</t>
  </si>
  <si>
    <t>　　獣毛（カード、コームしたもの）</t>
  </si>
  <si>
    <t>211090000</t>
  </si>
  <si>
    <t>　　綿花</t>
  </si>
  <si>
    <t>211090100</t>
  </si>
  <si>
    <t>　　　（実綿）</t>
  </si>
  <si>
    <t>211090300</t>
  </si>
  <si>
    <t>　　　（コットンリンター）</t>
  </si>
  <si>
    <t>211090500</t>
  </si>
  <si>
    <t>　　　（くず綿）</t>
  </si>
  <si>
    <t>211110000</t>
  </si>
  <si>
    <t>　　麻類（含くず）</t>
  </si>
  <si>
    <t>211110300</t>
  </si>
  <si>
    <t>　　　（亜麻）</t>
  </si>
  <si>
    <t>213030000</t>
  </si>
  <si>
    <t>　　粗鉱物（除りん鉱石）</t>
  </si>
  <si>
    <t>213030100</t>
  </si>
  <si>
    <t>　　　（石及び砂）</t>
  </si>
  <si>
    <t>213030110</t>
  </si>
  <si>
    <t>　　　　《大理石》</t>
  </si>
  <si>
    <t>213030130</t>
  </si>
  <si>
    <t>　　　　《けい砂》</t>
  </si>
  <si>
    <t>213030300</t>
  </si>
  <si>
    <t>　　　（工業用ダイヤモンド）</t>
  </si>
  <si>
    <t>213030500</t>
  </si>
  <si>
    <t>　　　（天然黒鉛及びカオリン等）</t>
  </si>
  <si>
    <t>213030700</t>
  </si>
  <si>
    <t>　　　（塩）</t>
  </si>
  <si>
    <t>213031100</t>
  </si>
  <si>
    <t>　　　（雲母）</t>
  </si>
  <si>
    <t>213031300</t>
  </si>
  <si>
    <t>　　　（ほたる石）</t>
  </si>
  <si>
    <t>　　鉄鉱石</t>
  </si>
  <si>
    <t>215030000</t>
  </si>
  <si>
    <t>　　鉄鋼くず</t>
  </si>
  <si>
    <t>215050000</t>
  </si>
  <si>
    <t>　　非鉄金属鉱</t>
  </si>
  <si>
    <t>215050100</t>
  </si>
  <si>
    <t>　　　（銅鉱）</t>
  </si>
  <si>
    <t>215050900</t>
  </si>
  <si>
    <t>　　　（亜鉛鉱）</t>
  </si>
  <si>
    <t>215051100</t>
  </si>
  <si>
    <t>　　　（マンガン鉱）</t>
  </si>
  <si>
    <t>215051300</t>
  </si>
  <si>
    <t>　　　（クロム鉱）</t>
  </si>
  <si>
    <t>215051700</t>
  </si>
  <si>
    <t>　　　（モリブデン鉱）</t>
  </si>
  <si>
    <t>215051900</t>
  </si>
  <si>
    <t>　　　（チタン鉱）</t>
  </si>
  <si>
    <t>215052100</t>
  </si>
  <si>
    <t>　　　（アンチモン鉱）</t>
  </si>
  <si>
    <t>215052300</t>
  </si>
  <si>
    <t>　　　（アルミニウム鉱）</t>
  </si>
  <si>
    <t>215070000</t>
  </si>
  <si>
    <t>　　非鉄卑金属くず</t>
  </si>
  <si>
    <t>215070100</t>
  </si>
  <si>
    <t>　　　（灰・鉱さい及びその他のかす）</t>
  </si>
  <si>
    <t>215070300</t>
  </si>
  <si>
    <t>　　　（銅くず）</t>
  </si>
  <si>
    <t>215070500</t>
  </si>
  <si>
    <t>　　　（黄銅・青銅くず）</t>
  </si>
  <si>
    <t>215070700</t>
  </si>
  <si>
    <t>　　　（アルミニウム等のくず）</t>
  </si>
  <si>
    <t>　　動物性原材料</t>
  </si>
  <si>
    <t>217010300</t>
  </si>
  <si>
    <t>　　　（動物（除魚類）の腸）</t>
  </si>
  <si>
    <t>217030000</t>
  </si>
  <si>
    <t>　　植物性原材料</t>
  </si>
  <si>
    <t>217030100</t>
  </si>
  <si>
    <t>　　　（繁殖用の種・果実及び胞子）</t>
  </si>
  <si>
    <t>217030300</t>
  </si>
  <si>
    <t>　　　（てんぐさ）</t>
  </si>
  <si>
    <t>　石炭・コークス及びれん炭</t>
  </si>
  <si>
    <t>　　石炭</t>
  </si>
  <si>
    <t>301010100</t>
  </si>
  <si>
    <t>　　　（無煙炭）</t>
  </si>
  <si>
    <t>301010300</t>
  </si>
  <si>
    <t>　　　（原料炭）</t>
  </si>
  <si>
    <t>301010320</t>
  </si>
  <si>
    <t>　　　　《その他のコークス用炭》</t>
  </si>
  <si>
    <t>301010500</t>
  </si>
  <si>
    <t>　　　（一般炭）</t>
  </si>
  <si>
    <t>　　原油及び粗油</t>
  </si>
  <si>
    <t>303030000</t>
  </si>
  <si>
    <t>303030100</t>
  </si>
  <si>
    <t>303030300</t>
  </si>
  <si>
    <t>303030500</t>
  </si>
  <si>
    <t>303030700</t>
  </si>
  <si>
    <t>　　　（重油）</t>
  </si>
  <si>
    <t>303030900</t>
  </si>
  <si>
    <t>　　　（潤滑油及びグリース）</t>
  </si>
  <si>
    <t>303031100</t>
  </si>
  <si>
    <t>　　　（石油コークス）</t>
  </si>
  <si>
    <t>305000000</t>
  </si>
  <si>
    <t>　天然ガス及び製造ガス</t>
  </si>
  <si>
    <t>305010000</t>
  </si>
  <si>
    <t>　　石油ガス類</t>
  </si>
  <si>
    <t>305010100</t>
  </si>
  <si>
    <t>　　　（液化石油ガス）</t>
  </si>
  <si>
    <t>305010300</t>
  </si>
  <si>
    <t>　　　（液化天然ガス）</t>
  </si>
  <si>
    <t>401010000</t>
  </si>
  <si>
    <t>　　牛脂</t>
  </si>
  <si>
    <t>403030000</t>
  </si>
  <si>
    <t>　　パーム油</t>
  </si>
  <si>
    <t>405010000</t>
  </si>
  <si>
    <t>　　ろう</t>
  </si>
  <si>
    <t>505010100</t>
  </si>
  <si>
    <t>　　　（酸性染料）</t>
  </si>
  <si>
    <t>505010300</t>
  </si>
  <si>
    <t>　　　（分散性染料）</t>
  </si>
  <si>
    <t>505010500</t>
  </si>
  <si>
    <t>　　　（反応性染料）</t>
  </si>
  <si>
    <t>　　植物性のなめしエキス</t>
  </si>
  <si>
    <t>505050000</t>
  </si>
  <si>
    <t>　　ホルモン</t>
  </si>
  <si>
    <t>507070000</t>
  </si>
  <si>
    <t>　　精油及びレジノイド</t>
  </si>
  <si>
    <t>　　人造香料類</t>
  </si>
  <si>
    <t>　　カリ肥料</t>
  </si>
  <si>
    <t>　　　（塩化カリウム）</t>
  </si>
  <si>
    <t>　　　（硫酸カリウム）</t>
  </si>
  <si>
    <t>　　シリコーン</t>
  </si>
  <si>
    <t>515090000</t>
  </si>
  <si>
    <t>　　合成樹脂</t>
  </si>
  <si>
    <t>517010000</t>
  </si>
  <si>
    <t>　　消毒剤・殺虫剤及び殺菌剤類</t>
  </si>
  <si>
    <t>517030000</t>
  </si>
  <si>
    <t>　　でん粉</t>
  </si>
  <si>
    <t>517050000</t>
  </si>
  <si>
    <t>　　カゼイン</t>
  </si>
  <si>
    <t>517070000</t>
  </si>
  <si>
    <t>　　ロジン</t>
  </si>
  <si>
    <t>517090000</t>
  </si>
  <si>
    <t>　　調製石油添加剤</t>
  </si>
  <si>
    <t>517110000</t>
  </si>
  <si>
    <t>　　触媒</t>
  </si>
  <si>
    <t>601010000</t>
  </si>
  <si>
    <t>　　羊革</t>
  </si>
  <si>
    <t>　　合板・ウッドパネル</t>
  </si>
  <si>
    <t>　　　（合板）</t>
  </si>
  <si>
    <t>　　パルプウッド等</t>
  </si>
  <si>
    <t>　　　（ウッドチップ）</t>
  </si>
  <si>
    <t>605050000</t>
  </si>
  <si>
    <t>　　建築用木工品及び木製建具</t>
  </si>
  <si>
    <t>　　織物用繊維糸</t>
  </si>
  <si>
    <t>609010100</t>
  </si>
  <si>
    <t>　　　（絹糸）</t>
  </si>
  <si>
    <t>609010300</t>
  </si>
  <si>
    <t>609010500</t>
  </si>
  <si>
    <t>　　　（合成繊維の糸）</t>
  </si>
  <si>
    <t>　　綿織物</t>
  </si>
  <si>
    <t>609030100</t>
  </si>
  <si>
    <t>　　　（綿織物（絹１０％以上のもの））</t>
  </si>
  <si>
    <t>609050000</t>
  </si>
  <si>
    <t>　　毛織物</t>
  </si>
  <si>
    <t>609050100</t>
  </si>
  <si>
    <t>　　　（毛織物（絹１０％以上のもの））</t>
  </si>
  <si>
    <t>　　絹織物</t>
  </si>
  <si>
    <t>　　合成繊維織物</t>
  </si>
  <si>
    <t>　　チュール及びししゅう布類</t>
  </si>
  <si>
    <t>609130000</t>
  </si>
  <si>
    <t>　　敷物類</t>
  </si>
  <si>
    <t>609150000</t>
  </si>
  <si>
    <t>　　メリヤス編物及びクロセ編物</t>
  </si>
  <si>
    <t>　　ダイヤモンド</t>
  </si>
  <si>
    <t>　　貴石及び半貴石</t>
  </si>
  <si>
    <t>　　合金鉄</t>
  </si>
  <si>
    <t>　　銀及び白金族</t>
  </si>
  <si>
    <t>　　　（白金族の金属）</t>
  </si>
  <si>
    <t>615010300</t>
  </si>
  <si>
    <t>　　　（銀及び銀を張った金属）</t>
  </si>
  <si>
    <t>615010310</t>
  </si>
  <si>
    <t>　　　　《銀》</t>
  </si>
  <si>
    <t>615050000</t>
  </si>
  <si>
    <t>　　ニッケル及び同合金</t>
  </si>
  <si>
    <t>　　鉛及び同合金</t>
  </si>
  <si>
    <t>　　すず及び同合金</t>
  </si>
  <si>
    <t>　　コバルト及び同合金</t>
  </si>
  <si>
    <t>617000000</t>
  </si>
  <si>
    <t>617010000</t>
  </si>
  <si>
    <t>　　鉄鋼製構造物及び同建設機材</t>
  </si>
  <si>
    <t>617030000</t>
  </si>
  <si>
    <t>　　くぎ・ねじ・ナット・ボルト類</t>
  </si>
  <si>
    <t>617050000</t>
  </si>
  <si>
    <t>617070000</t>
  </si>
  <si>
    <t>617090000</t>
  </si>
  <si>
    <t>　　　（蒸気タービン）</t>
  </si>
  <si>
    <t>　　　（航空機用内燃機関）</t>
  </si>
  <si>
    <t>701010700</t>
  </si>
  <si>
    <t>　　　（その他の内燃機関）</t>
  </si>
  <si>
    <t>701010900</t>
  </si>
  <si>
    <t>　　　（ガスタービンの部分品）</t>
  </si>
  <si>
    <t>NO</t>
    <phoneticPr fontId="2"/>
  </si>
  <si>
    <t>　　　（電算機類(含周辺機器））</t>
  </si>
  <si>
    <t>　　　　《ボール盤及び中ぐり盤》</t>
  </si>
  <si>
    <t>701070130</t>
  </si>
  <si>
    <t>　　　　《フライス盤》</t>
  </si>
  <si>
    <t>701070140</t>
  </si>
  <si>
    <t>　　　（プレス及び鍛造機）</t>
  </si>
  <si>
    <t>701070700</t>
  </si>
  <si>
    <t>701090100</t>
  </si>
  <si>
    <t>　　　（メリヤス機）</t>
  </si>
  <si>
    <t>701100000</t>
  </si>
  <si>
    <t>　　　（印刷機械）</t>
  </si>
  <si>
    <t>　　食料品加工機械</t>
  </si>
  <si>
    <t>701210000</t>
  </si>
  <si>
    <t>701210100</t>
  </si>
  <si>
    <t>701210300</t>
  </si>
  <si>
    <t>701210500</t>
  </si>
  <si>
    <t>　　　（遠心分離機）</t>
  </si>
  <si>
    <t>　　鉱物・木材等の材料加工機械</t>
  </si>
  <si>
    <t>　　コック・弁類</t>
  </si>
  <si>
    <t>　　　（発電機及び電動機）</t>
  </si>
  <si>
    <t>703040000</t>
  </si>
  <si>
    <t>　　音響・映像機器（含部品）</t>
  </si>
  <si>
    <t>703050500</t>
  </si>
  <si>
    <t>703051100</t>
  </si>
  <si>
    <t>703051500</t>
  </si>
  <si>
    <t>　　　（音響・映像機器の部分品）</t>
  </si>
  <si>
    <t>703070300</t>
  </si>
  <si>
    <t>　　　（電話機）</t>
  </si>
  <si>
    <t>703090500</t>
  </si>
  <si>
    <t>703090700</t>
  </si>
  <si>
    <t>　　　（トランジスター等）</t>
  </si>
  <si>
    <t>703110300</t>
  </si>
  <si>
    <t>　　電気溶接器</t>
  </si>
  <si>
    <t>705040000</t>
  </si>
  <si>
    <t>705040100</t>
  </si>
  <si>
    <t>　　　　《貨物船・貨客船》</t>
  </si>
  <si>
    <t>　　自転車</t>
  </si>
  <si>
    <t>　　衣類</t>
  </si>
  <si>
    <t>　　　（男子用衣類）</t>
  </si>
  <si>
    <t>　　　（女子用及び乳幼児用衣類）</t>
  </si>
  <si>
    <t>　　　（下着類）</t>
  </si>
  <si>
    <t>　　衣類付属品</t>
  </si>
  <si>
    <t>807050100</t>
  </si>
  <si>
    <t>807050300</t>
  </si>
  <si>
    <t>807050500</t>
  </si>
  <si>
    <t>　　　（セーター類）</t>
  </si>
  <si>
    <t>811010100</t>
  </si>
  <si>
    <t>811010110</t>
  </si>
  <si>
    <t>　　　　《調整機器及び計算用具類》</t>
  </si>
  <si>
    <t>　　　（時計）</t>
  </si>
  <si>
    <t>811030110</t>
  </si>
  <si>
    <t>　　　　《懐中時計・腕時計類》</t>
  </si>
  <si>
    <t>　　　（写真用フイルム類）</t>
  </si>
  <si>
    <t>　　がん具及び遊戯用具</t>
  </si>
  <si>
    <t>813090100</t>
  </si>
  <si>
    <t>　　　（遊戯用具）</t>
  </si>
  <si>
    <t>　　　（ゴルフ用具）</t>
  </si>
  <si>
    <t>813130000</t>
  </si>
  <si>
    <t>813130100</t>
  </si>
  <si>
    <t>　　　（万年筆・鉛筆類）</t>
  </si>
  <si>
    <t>　　美術品・収集品及びこっとう</t>
  </si>
  <si>
    <t>　　成形品及び彫刻品</t>
  </si>
  <si>
    <t>　再輸入品</t>
  </si>
  <si>
    <t>合　計</t>
    <rPh sb="0" eb="1">
      <t>ゴウ</t>
    </rPh>
    <rPh sb="2" eb="3">
      <t>ケイ</t>
    </rPh>
    <phoneticPr fontId="5"/>
  </si>
  <si>
    <t>第４表　県内港の品目別輸出入数量・額（令和5年/2023年）</t>
    <rPh sb="0" eb="1">
      <t>ダイ</t>
    </rPh>
    <rPh sb="2" eb="3">
      <t>ヒョウ</t>
    </rPh>
    <rPh sb="4" eb="6">
      <t>ケンナイ</t>
    </rPh>
    <rPh sb="6" eb="7">
      <t>ミナト</t>
    </rPh>
    <rPh sb="8" eb="11">
      <t>ヒンモクベツ</t>
    </rPh>
    <rPh sb="11" eb="14">
      <t>ユシュツニュウ</t>
    </rPh>
    <rPh sb="14" eb="16">
      <t>スウリョウ</t>
    </rPh>
    <rPh sb="17" eb="18">
      <t>ガク</t>
    </rPh>
    <rPh sb="19" eb="21">
      <t>レイワ</t>
    </rPh>
    <rPh sb="22" eb="23">
      <t>ネン</t>
    </rPh>
    <rPh sb="28" eb="29">
      <t>ネン</t>
    </rPh>
    <rPh sb="29" eb="30">
      <t>ヘイネン</t>
    </rPh>
    <phoneticPr fontId="8"/>
  </si>
  <si>
    <t>（２）港別－①名古屋港</t>
    <rPh sb="3" eb="4">
      <t>ミナト</t>
    </rPh>
    <rPh sb="4" eb="5">
      <t>ベツ</t>
    </rPh>
    <rPh sb="7" eb="11">
      <t>ナゴヤコウ</t>
    </rPh>
    <phoneticPr fontId="8"/>
  </si>
  <si>
    <t>（単位：千円、％）</t>
  </si>
  <si>
    <t>&lt;２&gt;輸入</t>
    <phoneticPr fontId="8"/>
  </si>
  <si>
    <t>品名コード</t>
    <rPh sb="1" eb="2">
      <t>メイ</t>
    </rPh>
    <phoneticPr fontId="8"/>
  </si>
  <si>
    <t>階層</t>
    <phoneticPr fontId="8"/>
  </si>
  <si>
    <t>品　　名</t>
    <phoneticPr fontId="8"/>
  </si>
  <si>
    <t>単位</t>
    <phoneticPr fontId="8"/>
  </si>
  <si>
    <t>数量</t>
  </si>
  <si>
    <t>価額</t>
    <rPh sb="0" eb="2">
      <t>カガク</t>
    </rPh>
    <phoneticPr fontId="5"/>
  </si>
  <si>
    <t>構成比</t>
    <phoneticPr fontId="8"/>
  </si>
  <si>
    <t>数量</t>
    <phoneticPr fontId="8"/>
  </si>
  <si>
    <t>価額</t>
    <rPh sb="0" eb="2">
      <t>カガク</t>
    </rPh>
    <phoneticPr fontId="8"/>
  </si>
  <si>
    <t>000000000</t>
    <phoneticPr fontId="2"/>
  </si>
  <si>
    <t>　　牛肉</t>
  </si>
  <si>
    <t>　　羊・やぎ肉</t>
  </si>
  <si>
    <t>　　ミルク、クリーム及びバター</t>
  </si>
  <si>
    <t>　　豚・いのししの肉</t>
  </si>
  <si>
    <t>　　魚介類</t>
  </si>
  <si>
    <t>　　鶏肉</t>
  </si>
  <si>
    <t>　　　（まぐろ）</t>
  </si>
  <si>
    <t>　　　（さけ及びます）</t>
  </si>
  <si>
    <t>　　　（さわら）</t>
  </si>
  <si>
    <t>　　　（りんご）</t>
  </si>
  <si>
    <t>原材料</t>
  </si>
  <si>
    <t>　　魚介類の粉及びミール及びペレット</t>
  </si>
  <si>
    <t>　　　　《トガサワラ》</t>
  </si>
  <si>
    <t>　　　　《ツガ》</t>
  </si>
  <si>
    <t>　　　（電卓類）</t>
  </si>
  <si>
    <t>　　木製建具及び建築用木工品</t>
  </si>
  <si>
    <t>(空白)</t>
  </si>
  <si>
    <t>　金</t>
  </si>
  <si>
    <t>合　計</t>
    <rPh sb="0" eb="1">
      <t>ゴウ</t>
    </rPh>
    <rPh sb="2" eb="3">
      <t>ケイ</t>
    </rPh>
    <phoneticPr fontId="2"/>
  </si>
  <si>
    <t>　　ロジウム</t>
  </si>
  <si>
    <t>（２）港別－④中部国際空港</t>
    <rPh sb="3" eb="4">
      <t>ミナト</t>
    </rPh>
    <rPh sb="4" eb="5">
      <t>ベツ</t>
    </rPh>
    <rPh sb="7" eb="9">
      <t>チュウブ</t>
    </rPh>
    <rPh sb="9" eb="11">
      <t>コクサイ</t>
    </rPh>
    <rPh sb="11" eb="12">
      <t>ソラ</t>
    </rPh>
    <rPh sb="12" eb="13">
      <t>ミナト</t>
    </rPh>
    <phoneticPr fontId="8"/>
  </si>
  <si>
    <t>（２）港別－③三河港</t>
    <rPh sb="3" eb="4">
      <t>ミナト</t>
    </rPh>
    <rPh sb="4" eb="5">
      <t>ベツ</t>
    </rPh>
    <rPh sb="7" eb="10">
      <t>ミカワコウ</t>
    </rPh>
    <phoneticPr fontId="8"/>
  </si>
  <si>
    <t>品名コード</t>
    <rPh sb="0" eb="2">
      <t>ヒンメイ</t>
    </rPh>
    <phoneticPr fontId="8"/>
  </si>
  <si>
    <t>（２）港別－②衣浦港</t>
    <rPh sb="3" eb="4">
      <t>ミナト</t>
    </rPh>
    <rPh sb="4" eb="5">
      <t>ベツ</t>
    </rPh>
    <rPh sb="7" eb="9">
      <t>キヌウラ</t>
    </rPh>
    <rPh sb="9" eb="10">
      <t>ミナト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</si>
</sst>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.0_);[Red]\(#,##0.0\)"/>
    <numFmt numFmtId="178" formatCode="0.0_);[Red]\(0.0\)"/>
    <numFmt numFmtId="179" formatCode="#,###"/>
    <numFmt numFmtId="180" formatCode="0_);[Red]\(0\)"/>
    <numFmt numFmtId="181" formatCode="000000000"/>
    <numFmt numFmtId="182" formatCode="#,##0_ "/>
    <numFmt numFmtId="183" formatCode="#,##0_ ;[Red]\-#,##0\ "/>
    <numFmt numFmtId="184" formatCode="0.0_ 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游ゴシック"/>
      <family val="3"/>
      <charset val="128"/>
      <scheme val="minor"/>
    </font>
    <font>
      <sz val="6"/>
      <name val="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3" fillId="0" borderId="0" applyFont="0" applyFill="0" applyBorder="0" applyAlignment="0" applyProtection="0"/>
    <xf numFmtId="0" fontId="19" fillId="0" borderId="0">
      <alignment vertical="center"/>
    </xf>
    <xf numFmtId="0" fontId="3" fillId="0" borderId="0"/>
    <xf numFmtId="0" fontId="1" fillId="0" borderId="0">
      <alignment vertical="center"/>
    </xf>
  </cellStyleXfs>
  <cellXfs count="541">
    <xf numFmtId="0" fontId="0" fillId="0" borderId="0" xfId="0">
      <alignment vertical="center"/>
    </xf>
    <xf numFmtId="0" fontId="4" fillId="0" borderId="0" xfId="2" applyFont="1" applyAlignment="1">
      <alignment horizontal="left"/>
    </xf>
    <xf numFmtId="0" fontId="6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176" fontId="1" fillId="0" borderId="0" xfId="1" applyNumberFormat="1" applyFill="1">
      <alignment vertical="center"/>
    </xf>
    <xf numFmtId="0" fontId="1" fillId="0" borderId="0" xfId="3">
      <alignment vertical="center"/>
    </xf>
    <xf numFmtId="177" fontId="1" fillId="0" borderId="0" xfId="3" applyNumberFormat="1" applyAlignment="1">
      <alignment horizontal="right" vertical="center"/>
    </xf>
    <xf numFmtId="176" fontId="1" fillId="0" borderId="0" xfId="3" applyNumberFormat="1">
      <alignment vertical="center"/>
    </xf>
    <xf numFmtId="178" fontId="1" fillId="0" borderId="0" xfId="3" applyNumberFormat="1" applyAlignment="1">
      <alignment horizontal="right" vertical="center"/>
    </xf>
    <xf numFmtId="177" fontId="1" fillId="0" borderId="0" xfId="3" applyNumberFormat="1">
      <alignment vertical="center"/>
    </xf>
    <xf numFmtId="0" fontId="7" fillId="0" borderId="0" xfId="2" applyFont="1" applyAlignment="1">
      <alignment horizontal="left"/>
    </xf>
    <xf numFmtId="176" fontId="1" fillId="0" borderId="0" xfId="1" applyNumberFormat="1" applyFill="1" applyAlignment="1">
      <alignment horizontal="center" vertical="center"/>
    </xf>
    <xf numFmtId="176" fontId="1" fillId="0" borderId="0" xfId="1" applyNumberFormat="1" applyFont="1" applyFill="1">
      <alignment vertical="center"/>
    </xf>
    <xf numFmtId="0" fontId="7" fillId="0" borderId="0" xfId="2" applyFont="1" applyAlignment="1">
      <alignment horizontal="left" vertical="center"/>
    </xf>
    <xf numFmtId="0" fontId="10" fillId="0" borderId="9" xfId="1" applyNumberFormat="1" applyFont="1" applyFill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177" fontId="7" fillId="0" borderId="11" xfId="4" applyNumberFormat="1" applyFont="1" applyFill="1" applyBorder="1" applyAlignment="1">
      <alignment horizontal="center" vertical="center" shrinkToFit="1"/>
    </xf>
    <xf numFmtId="180" fontId="10" fillId="0" borderId="12" xfId="2" applyNumberFormat="1" applyFont="1" applyBorder="1" applyAlignment="1">
      <alignment horizontal="center" vertical="center" shrinkToFit="1"/>
    </xf>
    <xf numFmtId="180" fontId="10" fillId="0" borderId="13" xfId="1" applyNumberFormat="1" applyFont="1" applyFill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horizontal="center" vertical="center" shrinkToFit="1"/>
    </xf>
    <xf numFmtId="177" fontId="7" fillId="0" borderId="11" xfId="2" applyNumberFormat="1" applyFont="1" applyBorder="1" applyAlignment="1">
      <alignment horizontal="center" vertical="center" shrinkToFit="1"/>
    </xf>
    <xf numFmtId="0" fontId="6" fillId="2" borderId="14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16" xfId="3" applyFont="1" applyFill="1" applyBorder="1">
      <alignment vertical="center"/>
    </xf>
    <xf numFmtId="176" fontId="6" fillId="2" borderId="14" xfId="0" applyNumberFormat="1" applyFont="1" applyFill="1" applyBorder="1" applyAlignment="1"/>
    <xf numFmtId="177" fontId="7" fillId="2" borderId="17" xfId="4" applyNumberFormat="1" applyFont="1" applyFill="1" applyBorder="1" applyAlignment="1">
      <alignment horizontal="right" shrinkToFit="1"/>
    </xf>
    <xf numFmtId="176" fontId="6" fillId="2" borderId="18" xfId="0" applyNumberFormat="1" applyFont="1" applyFill="1" applyBorder="1" applyAlignment="1"/>
    <xf numFmtId="176" fontId="6" fillId="2" borderId="4" xfId="0" applyNumberFormat="1" applyFont="1" applyFill="1" applyBorder="1" applyAlignment="1"/>
    <xf numFmtId="177" fontId="7" fillId="2" borderId="15" xfId="4" applyNumberFormat="1" applyFont="1" applyFill="1" applyBorder="1" applyAlignment="1">
      <alignment horizontal="right" shrinkToFit="1"/>
    </xf>
    <xf numFmtId="177" fontId="7" fillId="2" borderId="19" xfId="2" applyNumberFormat="1" applyFont="1" applyFill="1" applyBorder="1" applyAlignment="1">
      <alignment shrinkToFit="1"/>
    </xf>
    <xf numFmtId="176" fontId="6" fillId="2" borderId="20" xfId="0" applyNumberFormat="1" applyFont="1" applyFill="1" applyBorder="1" applyAlignment="1"/>
    <xf numFmtId="181" fontId="6" fillId="3" borderId="21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0" fillId="3" borderId="23" xfId="0" applyFill="1" applyBorder="1">
      <alignment vertical="center"/>
    </xf>
    <xf numFmtId="176" fontId="6" fillId="3" borderId="14" xfId="0" applyNumberFormat="1" applyFont="1" applyFill="1" applyBorder="1" applyAlignment="1"/>
    <xf numFmtId="0" fontId="0" fillId="3" borderId="0" xfId="0" applyFill="1" applyAlignment="1">
      <alignment horizontal="center" vertical="center"/>
    </xf>
    <xf numFmtId="177" fontId="7" fillId="3" borderId="24" xfId="4" applyNumberFormat="1" applyFont="1" applyFill="1" applyBorder="1" applyAlignment="1">
      <alignment horizontal="right" shrinkToFit="1"/>
    </xf>
    <xf numFmtId="176" fontId="6" fillId="3" borderId="25" xfId="0" applyNumberFormat="1" applyFont="1" applyFill="1" applyBorder="1" applyAlignment="1"/>
    <xf numFmtId="176" fontId="6" fillId="3" borderId="26" xfId="0" applyNumberFormat="1" applyFont="1" applyFill="1" applyBorder="1" applyAlignment="1"/>
    <xf numFmtId="177" fontId="7" fillId="3" borderId="22" xfId="4" applyNumberFormat="1" applyFont="1" applyFill="1" applyBorder="1" applyAlignment="1">
      <alignment horizontal="right" shrinkToFit="1"/>
    </xf>
    <xf numFmtId="177" fontId="7" fillId="3" borderId="19" xfId="2" applyNumberFormat="1" applyFont="1" applyFill="1" applyBorder="1" applyAlignment="1">
      <alignment shrinkToFit="1"/>
    </xf>
    <xf numFmtId="176" fontId="6" fillId="3" borderId="27" xfId="0" applyNumberFormat="1" applyFont="1" applyFill="1" applyBorder="1" applyAlignment="1"/>
    <xf numFmtId="0" fontId="6" fillId="3" borderId="26" xfId="3" applyFont="1" applyFill="1" applyBorder="1" applyAlignment="1">
      <alignment horizontal="center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19" xfId="3" applyFont="1" applyFill="1" applyBorder="1">
      <alignment vertical="center"/>
    </xf>
    <xf numFmtId="0" fontId="6" fillId="0" borderId="26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19" xfId="3" applyFont="1" applyBorder="1">
      <alignment vertical="center"/>
    </xf>
    <xf numFmtId="176" fontId="6" fillId="0" borderId="26" xfId="0" applyNumberFormat="1" applyFont="1" applyBorder="1" applyAlignment="1"/>
    <xf numFmtId="177" fontId="7" fillId="0" borderId="24" xfId="4" applyNumberFormat="1" applyFont="1" applyFill="1" applyBorder="1" applyAlignment="1">
      <alignment horizontal="right" shrinkToFit="1"/>
    </xf>
    <xf numFmtId="176" fontId="6" fillId="0" borderId="25" xfId="0" applyNumberFormat="1" applyFont="1" applyBorder="1" applyAlignment="1"/>
    <xf numFmtId="177" fontId="7" fillId="0" borderId="22" xfId="4" applyNumberFormat="1" applyFont="1" applyFill="1" applyBorder="1" applyAlignment="1">
      <alignment horizontal="right" shrinkToFit="1"/>
    </xf>
    <xf numFmtId="177" fontId="7" fillId="0" borderId="19" xfId="2" applyNumberFormat="1" applyFont="1" applyBorder="1" applyAlignment="1">
      <alignment shrinkToFit="1"/>
    </xf>
    <xf numFmtId="176" fontId="6" fillId="0" borderId="27" xfId="0" applyNumberFormat="1" applyFont="1" applyBorder="1" applyAlignment="1"/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7" fillId="3" borderId="26" xfId="2" applyFont="1" applyFill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0" xfId="0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6" fillId="2" borderId="19" xfId="3" applyFont="1" applyFill="1" applyBorder="1">
      <alignment vertical="center"/>
    </xf>
    <xf numFmtId="176" fontId="6" fillId="2" borderId="26" xfId="0" applyNumberFormat="1" applyFont="1" applyFill="1" applyBorder="1" applyAlignment="1"/>
    <xf numFmtId="177" fontId="7" fillId="2" borderId="24" xfId="4" applyNumberFormat="1" applyFont="1" applyFill="1" applyBorder="1" applyAlignment="1">
      <alignment horizontal="right" shrinkToFit="1"/>
    </xf>
    <xf numFmtId="176" fontId="6" fillId="2" borderId="25" xfId="0" applyNumberFormat="1" applyFont="1" applyFill="1" applyBorder="1" applyAlignment="1"/>
    <xf numFmtId="177" fontId="7" fillId="2" borderId="22" xfId="4" applyNumberFormat="1" applyFont="1" applyFill="1" applyBorder="1" applyAlignment="1">
      <alignment horizontal="right" shrinkToFit="1"/>
    </xf>
    <xf numFmtId="176" fontId="6" fillId="2" borderId="27" xfId="0" applyNumberFormat="1" applyFont="1" applyFill="1" applyBorder="1" applyAlignment="1"/>
    <xf numFmtId="0" fontId="7" fillId="0" borderId="26" xfId="3" applyFont="1" applyBorder="1" applyAlignment="1">
      <alignment horizontal="center" shrinkToFit="1"/>
    </xf>
    <xf numFmtId="0" fontId="7" fillId="0" borderId="22" xfId="3" applyFont="1" applyBorder="1" applyAlignment="1">
      <alignment horizontal="center" shrinkToFit="1"/>
    </xf>
    <xf numFmtId="0" fontId="7" fillId="0" borderId="19" xfId="3" applyFont="1" applyBorder="1" applyAlignment="1">
      <alignment horizontal="left"/>
    </xf>
    <xf numFmtId="0" fontId="6" fillId="0" borderId="28" xfId="3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3" borderId="28" xfId="3" applyFont="1" applyFill="1" applyBorder="1">
      <alignment vertical="center"/>
    </xf>
    <xf numFmtId="0" fontId="0" fillId="0" borderId="19" xfId="0" applyBorder="1">
      <alignment vertic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/>
    <xf numFmtId="0" fontId="7" fillId="0" borderId="26" xfId="2" applyFont="1" applyBorder="1" applyAlignment="1">
      <alignment horizontal="center" shrinkToFit="1"/>
    </xf>
    <xf numFmtId="0" fontId="7" fillId="0" borderId="22" xfId="2" applyFont="1" applyBorder="1" applyAlignment="1">
      <alignment horizontal="center" shrinkToFit="1"/>
    </xf>
    <xf numFmtId="0" fontId="7" fillId="0" borderId="19" xfId="2" applyFont="1" applyBorder="1" applyAlignment="1">
      <alignment shrinkToFit="1"/>
    </xf>
    <xf numFmtId="0" fontId="7" fillId="0" borderId="19" xfId="3" applyFont="1" applyBorder="1" applyAlignment="1">
      <alignment shrinkToFit="1"/>
    </xf>
    <xf numFmtId="176" fontId="6" fillId="0" borderId="31" xfId="0" applyNumberFormat="1" applyFont="1" applyBorder="1" applyAlignment="1"/>
    <xf numFmtId="176" fontId="6" fillId="3" borderId="31" xfId="0" applyNumberFormat="1" applyFont="1" applyFill="1" applyBorder="1" applyAlignment="1"/>
    <xf numFmtId="0" fontId="7" fillId="0" borderId="19" xfId="3" applyFont="1" applyBorder="1">
      <alignment vertical="center"/>
    </xf>
    <xf numFmtId="176" fontId="6" fillId="0" borderId="32" xfId="0" applyNumberFormat="1" applyFont="1" applyBorder="1" applyAlignment="1"/>
    <xf numFmtId="176" fontId="6" fillId="0" borderId="26" xfId="0" applyNumberFormat="1" applyFont="1" applyBorder="1">
      <alignment vertical="center"/>
    </xf>
    <xf numFmtId="176" fontId="6" fillId="2" borderId="31" xfId="0" applyNumberFormat="1" applyFont="1" applyFill="1" applyBorder="1" applyAlignment="1"/>
    <xf numFmtId="177" fontId="7" fillId="2" borderId="11" xfId="4" applyNumberFormat="1" applyFont="1" applyFill="1" applyBorder="1" applyAlignment="1">
      <alignment horizontal="right" shrinkToFit="1"/>
    </xf>
    <xf numFmtId="176" fontId="6" fillId="2" borderId="33" xfId="0" applyNumberFormat="1" applyFont="1" applyFill="1" applyBorder="1" applyAlignment="1"/>
    <xf numFmtId="176" fontId="6" fillId="2" borderId="9" xfId="1" applyNumberFormat="1" applyFont="1" applyFill="1" applyBorder="1">
      <alignment vertical="center"/>
    </xf>
    <xf numFmtId="177" fontId="7" fillId="2" borderId="34" xfId="4" applyNumberFormat="1" applyFont="1" applyFill="1" applyBorder="1" applyAlignment="1">
      <alignment horizontal="right" shrinkToFit="1"/>
    </xf>
    <xf numFmtId="177" fontId="7" fillId="2" borderId="35" xfId="2" applyNumberFormat="1" applyFont="1" applyFill="1" applyBorder="1" applyAlignment="1">
      <alignment shrinkToFit="1"/>
    </xf>
    <xf numFmtId="176" fontId="6" fillId="2" borderId="36" xfId="0" applyNumberFormat="1" applyFont="1" applyFill="1" applyBorder="1" applyAlignment="1"/>
    <xf numFmtId="177" fontId="7" fillId="3" borderId="37" xfId="4" applyNumberFormat="1" applyFont="1" applyFill="1" applyBorder="1" applyAlignment="1">
      <alignment horizontal="right" shrinkToFit="1"/>
    </xf>
    <xf numFmtId="176" fontId="11" fillId="4" borderId="38" xfId="0" applyNumberFormat="1" applyFont="1" applyFill="1" applyBorder="1" applyAlignment="1"/>
    <xf numFmtId="176" fontId="6" fillId="4" borderId="38" xfId="0" applyNumberFormat="1" applyFont="1" applyFill="1" applyBorder="1" applyAlignment="1"/>
    <xf numFmtId="177" fontId="7" fillId="3" borderId="2" xfId="4" applyNumberFormat="1" applyFont="1" applyFill="1" applyBorder="1" applyAlignment="1">
      <alignment horizontal="right" shrinkToFit="1"/>
    </xf>
    <xf numFmtId="177" fontId="7" fillId="3" borderId="39" xfId="2" applyNumberFormat="1" applyFont="1" applyFill="1" applyBorder="1" applyAlignment="1">
      <alignment shrinkToFit="1"/>
    </xf>
    <xf numFmtId="176" fontId="6" fillId="4" borderId="40" xfId="0" applyNumberFormat="1" applyFont="1" applyFill="1" applyBorder="1">
      <alignment vertical="center"/>
    </xf>
    <xf numFmtId="0" fontId="6" fillId="3" borderId="32" xfId="3" applyFont="1" applyFill="1" applyBorder="1" applyAlignment="1">
      <alignment horizontal="center" vertical="center"/>
    </xf>
    <xf numFmtId="0" fontId="6" fillId="3" borderId="34" xfId="3" applyFont="1" applyFill="1" applyBorder="1" applyAlignment="1">
      <alignment horizontal="center" vertical="center"/>
    </xf>
    <xf numFmtId="0" fontId="6" fillId="3" borderId="35" xfId="3" applyFont="1" applyFill="1" applyBorder="1">
      <alignment vertical="center"/>
    </xf>
    <xf numFmtId="176" fontId="6" fillId="3" borderId="13" xfId="0" applyNumberFormat="1" applyFont="1" applyFill="1" applyBorder="1" applyAlignment="1"/>
    <xf numFmtId="0" fontId="6" fillId="3" borderId="10" xfId="3" applyFont="1" applyFill="1" applyBorder="1" applyAlignment="1">
      <alignment horizontal="center" vertical="center"/>
    </xf>
    <xf numFmtId="177" fontId="1" fillId="3" borderId="11" xfId="3" applyNumberFormat="1" applyFill="1" applyBorder="1" applyAlignment="1">
      <alignment horizontal="right" vertical="center"/>
    </xf>
    <xf numFmtId="176" fontId="1" fillId="3" borderId="36" xfId="3" applyNumberFormat="1" applyFill="1" applyBorder="1">
      <alignment vertical="center"/>
    </xf>
    <xf numFmtId="176" fontId="1" fillId="3" borderId="41" xfId="1" applyNumberFormat="1" applyFill="1" applyBorder="1">
      <alignment vertical="center"/>
    </xf>
    <xf numFmtId="178" fontId="1" fillId="3" borderId="10" xfId="3" applyNumberFormat="1" applyFill="1" applyBorder="1" applyAlignment="1">
      <alignment horizontal="right" vertical="center"/>
    </xf>
    <xf numFmtId="177" fontId="1" fillId="3" borderId="41" xfId="3" applyNumberFormat="1" applyFill="1" applyBorder="1">
      <alignment vertical="center"/>
    </xf>
    <xf numFmtId="176" fontId="11" fillId="6" borderId="45" xfId="0" applyNumberFormat="1" applyFont="1" applyFill="1" applyBorder="1" applyAlignment="1"/>
    <xf numFmtId="0" fontId="7" fillId="5" borderId="7" xfId="2" applyFont="1" applyFill="1" applyBorder="1" applyAlignment="1">
      <alignment horizontal="center" shrinkToFit="1"/>
    </xf>
    <xf numFmtId="177" fontId="1" fillId="5" borderId="46" xfId="3" applyNumberFormat="1" applyFill="1" applyBorder="1" applyAlignment="1">
      <alignment horizontal="right" vertical="center"/>
    </xf>
    <xf numFmtId="176" fontId="1" fillId="5" borderId="12" xfId="3" applyNumberFormat="1" applyFill="1" applyBorder="1">
      <alignment vertical="center"/>
    </xf>
    <xf numFmtId="176" fontId="11" fillId="5" borderId="43" xfId="1" applyNumberFormat="1" applyFont="1" applyFill="1" applyBorder="1">
      <alignment vertical="center"/>
    </xf>
    <xf numFmtId="178" fontId="1" fillId="5" borderId="47" xfId="3" applyNumberFormat="1" applyFill="1" applyBorder="1" applyAlignment="1">
      <alignment horizontal="right" vertical="center"/>
    </xf>
    <xf numFmtId="177" fontId="1" fillId="5" borderId="43" xfId="3" applyNumberFormat="1" applyFill="1" applyBorder="1">
      <alignment vertical="center"/>
    </xf>
    <xf numFmtId="176" fontId="11" fillId="5" borderId="12" xfId="3" applyNumberFormat="1" applyFont="1" applyFill="1" applyBorder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center" vertical="center"/>
    </xf>
    <xf numFmtId="0" fontId="3" fillId="0" borderId="0" xfId="2"/>
    <xf numFmtId="0" fontId="12" fillId="0" borderId="0" xfId="2" applyFont="1" applyAlignment="1">
      <alignment horizontal="center" shrinkToFit="1"/>
    </xf>
    <xf numFmtId="0" fontId="12" fillId="0" borderId="0" xfId="2" applyFont="1" applyAlignment="1">
      <alignment shrinkToFit="1"/>
    </xf>
    <xf numFmtId="176" fontId="7" fillId="0" borderId="0" xfId="1" applyNumberFormat="1" applyFont="1" applyFill="1" applyAlignment="1"/>
    <xf numFmtId="0" fontId="7" fillId="0" borderId="0" xfId="2" applyFont="1" applyAlignment="1">
      <alignment horizontal="center"/>
    </xf>
    <xf numFmtId="177" fontId="7" fillId="0" borderId="0" xfId="4" applyNumberFormat="1" applyFont="1" applyFill="1" applyAlignment="1">
      <alignment horizontal="right"/>
    </xf>
    <xf numFmtId="176" fontId="7" fillId="0" borderId="0" xfId="2" applyNumberFormat="1" applyFont="1"/>
    <xf numFmtId="177" fontId="7" fillId="0" borderId="0" xfId="2" applyNumberFormat="1" applyFont="1" applyAlignment="1">
      <alignment horizontal="right"/>
    </xf>
    <xf numFmtId="177" fontId="7" fillId="0" borderId="0" xfId="2" applyNumberFormat="1" applyFont="1"/>
    <xf numFmtId="0" fontId="13" fillId="0" borderId="0" xfId="2" applyFont="1"/>
    <xf numFmtId="0" fontId="14" fillId="0" borderId="0" xfId="2" applyFont="1" applyAlignment="1">
      <alignment horizontal="left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shrinkToFit="1"/>
    </xf>
    <xf numFmtId="176" fontId="15" fillId="0" borderId="0" xfId="1" applyNumberFormat="1" applyFont="1" applyFill="1" applyAlignment="1"/>
    <xf numFmtId="0" fontId="15" fillId="0" borderId="0" xfId="2" applyFont="1" applyAlignment="1">
      <alignment horizontal="center"/>
    </xf>
    <xf numFmtId="177" fontId="15" fillId="0" borderId="0" xfId="2" applyNumberFormat="1" applyFont="1"/>
    <xf numFmtId="176" fontId="15" fillId="0" borderId="0" xfId="2" applyNumberFormat="1" applyFont="1"/>
    <xf numFmtId="176" fontId="15" fillId="0" borderId="0" xfId="1" applyNumberFormat="1" applyFont="1" applyFill="1" applyAlignment="1">
      <alignment horizontal="center" vertical="center"/>
    </xf>
    <xf numFmtId="177" fontId="15" fillId="0" borderId="0" xfId="2" applyNumberFormat="1" applyFont="1" applyAlignment="1">
      <alignment horizontal="right"/>
    </xf>
    <xf numFmtId="0" fontId="16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Alignment="1">
      <alignment shrinkToFit="1"/>
    </xf>
    <xf numFmtId="176" fontId="14" fillId="0" borderId="0" xfId="1" applyNumberFormat="1" applyFont="1" applyFill="1" applyBorder="1" applyAlignment="1"/>
    <xf numFmtId="177" fontId="14" fillId="0" borderId="0" xfId="2" applyNumberFormat="1" applyFont="1"/>
    <xf numFmtId="176" fontId="14" fillId="0" borderId="0" xfId="2" applyNumberFormat="1" applyFont="1"/>
    <xf numFmtId="177" fontId="14" fillId="0" borderId="0" xfId="2" applyNumberFormat="1" applyFont="1" applyAlignment="1">
      <alignment horizontal="right"/>
    </xf>
    <xf numFmtId="0" fontId="7" fillId="0" borderId="0" xfId="2" applyFont="1" applyAlignment="1">
      <alignment shrinkToFit="1"/>
    </xf>
    <xf numFmtId="176" fontId="7" fillId="0" borderId="0" xfId="2" applyNumberFormat="1" applyFont="1" applyAlignment="1">
      <alignment horizontal="right"/>
    </xf>
    <xf numFmtId="0" fontId="7" fillId="0" borderId="11" xfId="4" applyNumberFormat="1" applyFont="1" applyFill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 wrapText="1" shrinkToFit="1"/>
    </xf>
    <xf numFmtId="0" fontId="10" fillId="0" borderId="13" xfId="1" applyNumberFormat="1" applyFont="1" applyFill="1" applyBorder="1" applyAlignment="1">
      <alignment horizontal="center" vertical="center" wrapText="1" shrinkToFit="1"/>
    </xf>
    <xf numFmtId="0" fontId="7" fillId="0" borderId="11" xfId="2" applyFont="1" applyBorder="1" applyAlignment="1">
      <alignment horizontal="center" vertical="center" shrinkToFit="1"/>
    </xf>
    <xf numFmtId="0" fontId="7" fillId="2" borderId="14" xfId="2" applyFont="1" applyFill="1" applyBorder="1" applyAlignment="1">
      <alignment horizontal="left" shrinkToFit="1"/>
    </xf>
    <xf numFmtId="0" fontId="7" fillId="2" borderId="15" xfId="2" applyFont="1" applyFill="1" applyBorder="1" applyAlignment="1">
      <alignment horizontal="center" shrinkToFit="1"/>
    </xf>
    <xf numFmtId="0" fontId="7" fillId="2" borderId="16" xfId="2" applyFont="1" applyFill="1" applyBorder="1" applyAlignment="1">
      <alignment shrinkToFit="1"/>
    </xf>
    <xf numFmtId="176" fontId="0" fillId="2" borderId="14" xfId="0" applyNumberFormat="1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176" fontId="6" fillId="2" borderId="20" xfId="1" applyNumberFormat="1" applyFont="1" applyFill="1" applyBorder="1" applyAlignment="1"/>
    <xf numFmtId="176" fontId="0" fillId="2" borderId="50" xfId="0" applyNumberFormat="1" applyFill="1" applyBorder="1">
      <alignment vertical="center"/>
    </xf>
    <xf numFmtId="177" fontId="7" fillId="2" borderId="17" xfId="2" applyNumberFormat="1" applyFont="1" applyFill="1" applyBorder="1" applyAlignment="1">
      <alignment shrinkToFit="1"/>
    </xf>
    <xf numFmtId="0" fontId="7" fillId="3" borderId="26" xfId="2" applyFont="1" applyFill="1" applyBorder="1" applyAlignment="1">
      <alignment horizontal="left" shrinkToFit="1"/>
    </xf>
    <xf numFmtId="0" fontId="7" fillId="3" borderId="22" xfId="2" applyFont="1" applyFill="1" applyBorder="1" applyAlignment="1">
      <alignment horizontal="center" shrinkToFit="1"/>
    </xf>
    <xf numFmtId="0" fontId="7" fillId="3" borderId="19" xfId="2" applyFont="1" applyFill="1" applyBorder="1" applyAlignment="1">
      <alignment shrinkToFit="1"/>
    </xf>
    <xf numFmtId="176" fontId="0" fillId="3" borderId="26" xfId="0" applyNumberFormat="1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176" fontId="6" fillId="3" borderId="27" xfId="1" applyNumberFormat="1" applyFont="1" applyFill="1" applyBorder="1" applyAlignment="1"/>
    <xf numFmtId="176" fontId="0" fillId="3" borderId="31" xfId="0" applyNumberFormat="1" applyFill="1" applyBorder="1">
      <alignment vertical="center"/>
    </xf>
    <xf numFmtId="177" fontId="7" fillId="3" borderId="24" xfId="2" applyNumberFormat="1" applyFont="1" applyFill="1" applyBorder="1" applyAlignment="1">
      <alignment shrinkToFit="1"/>
    </xf>
    <xf numFmtId="0" fontId="7" fillId="7" borderId="26" xfId="2" applyFont="1" applyFill="1" applyBorder="1" applyAlignment="1">
      <alignment horizontal="left" shrinkToFit="1"/>
    </xf>
    <xf numFmtId="0" fontId="7" fillId="7" borderId="22" xfId="2" applyFont="1" applyFill="1" applyBorder="1" applyAlignment="1">
      <alignment horizontal="center" shrinkToFit="1"/>
    </xf>
    <xf numFmtId="0" fontId="7" fillId="7" borderId="19" xfId="2" applyFont="1" applyFill="1" applyBorder="1" applyAlignment="1">
      <alignment shrinkToFit="1"/>
    </xf>
    <xf numFmtId="176" fontId="0" fillId="0" borderId="26" xfId="0" applyNumberFormat="1" applyBorder="1">
      <alignment vertical="center"/>
    </xf>
    <xf numFmtId="0" fontId="0" fillId="0" borderId="22" xfId="0" applyBorder="1" applyAlignment="1">
      <alignment horizontal="center" vertical="center"/>
    </xf>
    <xf numFmtId="176" fontId="6" fillId="0" borderId="27" xfId="1" applyNumberFormat="1" applyFont="1" applyBorder="1" applyAlignment="1"/>
    <xf numFmtId="176" fontId="0" fillId="0" borderId="31" xfId="0" applyNumberFormat="1" applyBorder="1">
      <alignment vertical="center"/>
    </xf>
    <xf numFmtId="177" fontId="7" fillId="0" borderId="24" xfId="2" applyNumberFormat="1" applyFont="1" applyBorder="1" applyAlignment="1">
      <alignment shrinkToFit="1"/>
    </xf>
    <xf numFmtId="0" fontId="6" fillId="0" borderId="26" xfId="0" applyFont="1" applyBorder="1">
      <alignment vertical="center"/>
    </xf>
    <xf numFmtId="0" fontId="7" fillId="7" borderId="26" xfId="2" quotePrefix="1" applyFont="1" applyFill="1" applyBorder="1" applyAlignment="1">
      <alignment horizontal="left" shrinkToFit="1"/>
    </xf>
    <xf numFmtId="176" fontId="6" fillId="0" borderId="27" xfId="1" applyNumberFormat="1" applyFont="1" applyFill="1" applyBorder="1" applyAlignment="1"/>
    <xf numFmtId="0" fontId="7" fillId="0" borderId="26" xfId="2" applyFont="1" applyBorder="1" applyAlignment="1">
      <alignment horizontal="left" shrinkToFit="1"/>
    </xf>
    <xf numFmtId="0" fontId="6" fillId="0" borderId="26" xfId="0" applyFont="1" applyBorder="1" applyAlignment="1"/>
    <xf numFmtId="0" fontId="6" fillId="0" borderId="22" xfId="0" applyFont="1" applyBorder="1" applyAlignment="1">
      <alignment horizontal="center"/>
    </xf>
    <xf numFmtId="0" fontId="7" fillId="2" borderId="26" xfId="2" applyFont="1" applyFill="1" applyBorder="1" applyAlignment="1">
      <alignment horizontal="left" shrinkToFit="1"/>
    </xf>
    <xf numFmtId="0" fontId="7" fillId="2" borderId="22" xfId="2" applyFont="1" applyFill="1" applyBorder="1" applyAlignment="1">
      <alignment horizontal="center" shrinkToFit="1"/>
    </xf>
    <xf numFmtId="0" fontId="7" fillId="2" borderId="19" xfId="2" applyFont="1" applyFill="1" applyBorder="1" applyAlignment="1">
      <alignment shrinkToFit="1"/>
    </xf>
    <xf numFmtId="176" fontId="0" fillId="2" borderId="26" xfId="0" applyNumberFormat="1" applyFill="1" applyBorder="1">
      <alignment vertical="center"/>
    </xf>
    <xf numFmtId="0" fontId="0" fillId="2" borderId="22" xfId="0" applyFill="1" applyBorder="1" applyAlignment="1">
      <alignment horizontal="center" vertical="center"/>
    </xf>
    <xf numFmtId="176" fontId="6" fillId="2" borderId="27" xfId="1" applyNumberFormat="1" applyFont="1" applyFill="1" applyBorder="1" applyAlignment="1"/>
    <xf numFmtId="176" fontId="0" fillId="2" borderId="31" xfId="0" applyNumberFormat="1" applyFill="1" applyBorder="1">
      <alignment vertical="center"/>
    </xf>
    <xf numFmtId="177" fontId="7" fillId="2" borderId="24" xfId="2" applyNumberFormat="1" applyFont="1" applyFill="1" applyBorder="1" applyAlignment="1">
      <alignment shrinkToFit="1"/>
    </xf>
    <xf numFmtId="176" fontId="3" fillId="2" borderId="26" xfId="2" applyNumberFormat="1" applyFill="1" applyBorder="1"/>
    <xf numFmtId="38" fontId="0" fillId="2" borderId="22" xfId="0" applyNumberForma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7" fillId="0" borderId="22" xfId="2" applyFont="1" applyBorder="1" applyAlignment="1">
      <alignment horizontal="center" vertical="center"/>
    </xf>
    <xf numFmtId="0" fontId="7" fillId="0" borderId="19" xfId="2" applyFont="1" applyBorder="1" applyAlignment="1">
      <alignment vertical="center"/>
    </xf>
    <xf numFmtId="176" fontId="7" fillId="3" borderId="26" xfId="1" applyNumberFormat="1" applyFont="1" applyFill="1" applyBorder="1" applyAlignment="1"/>
    <xf numFmtId="38" fontId="0" fillId="3" borderId="22" xfId="0" applyNumberFormat="1" applyFill="1" applyBorder="1" applyAlignment="1">
      <alignment horizontal="center" vertical="center"/>
    </xf>
    <xf numFmtId="181" fontId="6" fillId="0" borderId="25" xfId="0" applyNumberFormat="1" applyFont="1" applyBorder="1" applyAlignment="1">
      <alignment horizontal="left" vertical="center"/>
    </xf>
    <xf numFmtId="176" fontId="3" fillId="0" borderId="26" xfId="2" applyNumberFormat="1" applyBorder="1"/>
    <xf numFmtId="38" fontId="0" fillId="0" borderId="22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26" xfId="1" applyNumberFormat="1" applyFont="1" applyBorder="1" applyAlignment="1"/>
    <xf numFmtId="182" fontId="3" fillId="0" borderId="0" xfId="2" applyNumberFormat="1"/>
    <xf numFmtId="176" fontId="3" fillId="3" borderId="26" xfId="1" applyNumberFormat="1" applyFont="1" applyFill="1" applyBorder="1" applyAlignment="1"/>
    <xf numFmtId="0" fontId="6" fillId="0" borderId="26" xfId="0" applyFont="1" applyBorder="1" applyAlignment="1">
      <alignment horizontal="left" vertical="center"/>
    </xf>
    <xf numFmtId="181" fontId="6" fillId="0" borderId="26" xfId="0" applyNumberFormat="1" applyFont="1" applyBorder="1" applyAlignment="1">
      <alignment horizontal="left" vertical="center"/>
    </xf>
    <xf numFmtId="177" fontId="7" fillId="0" borderId="22" xfId="2" applyNumberFormat="1" applyFont="1" applyBorder="1"/>
    <xf numFmtId="178" fontId="7" fillId="0" borderId="24" xfId="4" applyNumberFormat="1" applyFont="1" applyFill="1" applyBorder="1" applyAlignment="1">
      <alignment horizontal="right" shrinkToFit="1"/>
    </xf>
    <xf numFmtId="176" fontId="0" fillId="0" borderId="27" xfId="1" applyNumberFormat="1" applyFont="1" applyFill="1" applyBorder="1" applyAlignment="1"/>
    <xf numFmtId="178" fontId="6" fillId="0" borderId="51" xfId="1" applyNumberFormat="1" applyFont="1" applyFill="1" applyBorder="1" applyAlignment="1"/>
    <xf numFmtId="176" fontId="6" fillId="0" borderId="52" xfId="1" applyNumberFormat="1" applyFont="1" applyFill="1" applyBorder="1" applyAlignment="1"/>
    <xf numFmtId="176" fontId="17" fillId="0" borderId="53" xfId="1" applyNumberFormat="1" applyFont="1" applyFill="1" applyBorder="1" applyAlignment="1"/>
    <xf numFmtId="177" fontId="7" fillId="0" borderId="34" xfId="2" applyNumberFormat="1" applyFont="1" applyBorder="1"/>
    <xf numFmtId="177" fontId="7" fillId="0" borderId="51" xfId="2" applyNumberFormat="1" applyFont="1" applyBorder="1" applyAlignment="1">
      <alignment shrinkToFit="1"/>
    </xf>
    <xf numFmtId="176" fontId="17" fillId="0" borderId="52" xfId="1" applyNumberFormat="1" applyFont="1" applyFill="1" applyBorder="1" applyAlignment="1"/>
    <xf numFmtId="178" fontId="7" fillId="0" borderId="24" xfId="2" applyNumberFormat="1" applyFont="1" applyBorder="1"/>
    <xf numFmtId="176" fontId="7" fillId="0" borderId="27" xfId="2" applyNumberFormat="1" applyFont="1" applyBorder="1"/>
    <xf numFmtId="176" fontId="7" fillId="0" borderId="31" xfId="1" applyNumberFormat="1" applyFont="1" applyFill="1" applyBorder="1" applyAlignment="1"/>
    <xf numFmtId="177" fontId="7" fillId="0" borderId="24" xfId="2" applyNumberFormat="1" applyFont="1" applyBorder="1"/>
    <xf numFmtId="178" fontId="7" fillId="2" borderId="24" xfId="2" applyNumberFormat="1" applyFont="1" applyFill="1" applyBorder="1"/>
    <xf numFmtId="176" fontId="7" fillId="2" borderId="27" xfId="2" applyNumberFormat="1" applyFont="1" applyFill="1" applyBorder="1"/>
    <xf numFmtId="176" fontId="7" fillId="2" borderId="31" xfId="1" applyNumberFormat="1" applyFont="1" applyFill="1" applyBorder="1" applyAlignment="1"/>
    <xf numFmtId="177" fontId="7" fillId="2" borderId="22" xfId="2" applyNumberFormat="1" applyFont="1" applyFill="1" applyBorder="1"/>
    <xf numFmtId="177" fontId="7" fillId="2" borderId="24" xfId="2" applyNumberFormat="1" applyFont="1" applyFill="1" applyBorder="1"/>
    <xf numFmtId="178" fontId="7" fillId="3" borderId="24" xfId="2" applyNumberFormat="1" applyFont="1" applyFill="1" applyBorder="1"/>
    <xf numFmtId="176" fontId="7" fillId="3" borderId="27" xfId="2" applyNumberFormat="1" applyFont="1" applyFill="1" applyBorder="1"/>
    <xf numFmtId="176" fontId="7" fillId="3" borderId="31" xfId="1" applyNumberFormat="1" applyFont="1" applyFill="1" applyBorder="1" applyAlignment="1"/>
    <xf numFmtId="177" fontId="7" fillId="3" borderId="22" xfId="2" applyNumberFormat="1" applyFont="1" applyFill="1" applyBorder="1"/>
    <xf numFmtId="177" fontId="7" fillId="3" borderId="24" xfId="2" applyNumberFormat="1" applyFont="1" applyFill="1" applyBorder="1"/>
    <xf numFmtId="0" fontId="7" fillId="3" borderId="32" xfId="2" applyFont="1" applyFill="1" applyBorder="1" applyAlignment="1">
      <alignment horizontal="left" shrinkToFit="1"/>
    </xf>
    <xf numFmtId="0" fontId="7" fillId="3" borderId="34" xfId="2" applyFont="1" applyFill="1" applyBorder="1" applyAlignment="1">
      <alignment horizontal="center" shrinkToFit="1"/>
    </xf>
    <xf numFmtId="0" fontId="7" fillId="3" borderId="39" xfId="2" applyFont="1" applyFill="1" applyBorder="1" applyAlignment="1">
      <alignment shrinkToFit="1"/>
    </xf>
    <xf numFmtId="176" fontId="0" fillId="3" borderId="32" xfId="0" applyNumberFormat="1" applyFill="1" applyBorder="1">
      <alignment vertical="center"/>
    </xf>
    <xf numFmtId="0" fontId="0" fillId="3" borderId="34" xfId="0" applyFill="1" applyBorder="1" applyAlignment="1">
      <alignment horizontal="center" vertical="center"/>
    </xf>
    <xf numFmtId="178" fontId="7" fillId="3" borderId="51" xfId="2" applyNumberFormat="1" applyFont="1" applyFill="1" applyBorder="1"/>
    <xf numFmtId="176" fontId="7" fillId="3" borderId="36" xfId="2" applyNumberFormat="1" applyFont="1" applyFill="1" applyBorder="1"/>
    <xf numFmtId="176" fontId="7" fillId="3" borderId="53" xfId="1" applyNumberFormat="1" applyFont="1" applyFill="1" applyBorder="1" applyAlignment="1"/>
    <xf numFmtId="177" fontId="7" fillId="3" borderId="34" xfId="2" applyNumberFormat="1" applyFont="1" applyFill="1" applyBorder="1"/>
    <xf numFmtId="177" fontId="7" fillId="3" borderId="51" xfId="2" applyNumberFormat="1" applyFont="1" applyFill="1" applyBorder="1"/>
    <xf numFmtId="176" fontId="7" fillId="3" borderId="52" xfId="2" applyNumberFormat="1" applyFont="1" applyFill="1" applyBorder="1"/>
    <xf numFmtId="176" fontId="18" fillId="5" borderId="54" xfId="2" applyNumberFormat="1" applyFont="1" applyFill="1" applyBorder="1"/>
    <xf numFmtId="38" fontId="11" fillId="6" borderId="47" xfId="1" applyFont="1" applyFill="1" applyBorder="1" applyAlignment="1">
      <alignment horizontal="center"/>
    </xf>
    <xf numFmtId="176" fontId="10" fillId="5" borderId="46" xfId="2" applyNumberFormat="1" applyFont="1" applyFill="1" applyBorder="1"/>
    <xf numFmtId="176" fontId="10" fillId="5" borderId="12" xfId="2" applyNumberFormat="1" applyFont="1" applyFill="1" applyBorder="1"/>
    <xf numFmtId="176" fontId="10" fillId="5" borderId="56" xfId="1" applyNumberFormat="1" applyFont="1" applyFill="1" applyBorder="1" applyAlignment="1"/>
    <xf numFmtId="176" fontId="10" fillId="5" borderId="47" xfId="2" applyNumberFormat="1" applyFont="1" applyFill="1" applyBorder="1"/>
    <xf numFmtId="0" fontId="3" fillId="0" borderId="0" xfId="2" applyAlignment="1">
      <alignment horizontal="left"/>
    </xf>
    <xf numFmtId="0" fontId="3" fillId="0" borderId="0" xfId="2" applyAlignment="1">
      <alignment horizontal="center"/>
    </xf>
    <xf numFmtId="176" fontId="3" fillId="0" borderId="0" xfId="1" applyNumberFormat="1" applyFont="1" applyFill="1" applyAlignment="1"/>
    <xf numFmtId="177" fontId="3" fillId="0" borderId="0" xfId="2" applyNumberFormat="1"/>
    <xf numFmtId="176" fontId="3" fillId="0" borderId="0" xfId="2" applyNumberFormat="1"/>
    <xf numFmtId="38" fontId="3" fillId="0" borderId="0" xfId="1" applyFont="1" applyFill="1" applyAlignment="1"/>
    <xf numFmtId="176" fontId="19" fillId="0" borderId="0" xfId="1" applyNumberFormat="1" applyFont="1" applyFill="1" applyAlignment="1"/>
    <xf numFmtId="177" fontId="3" fillId="0" borderId="0" xfId="2" applyNumberFormat="1" applyAlignment="1">
      <alignment horizontal="right"/>
    </xf>
    <xf numFmtId="0" fontId="3" fillId="0" borderId="0" xfId="2" applyAlignment="1">
      <alignment shrinkToFit="1"/>
    </xf>
    <xf numFmtId="181" fontId="4" fillId="0" borderId="0" xfId="5" applyNumberFormat="1" applyFont="1" applyAlignment="1">
      <alignment horizontal="left" vertical="center"/>
    </xf>
    <xf numFmtId="0" fontId="4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183" fontId="4" fillId="0" borderId="0" xfId="1" applyNumberFormat="1" applyFont="1" applyFill="1" applyBorder="1">
      <alignment vertical="center"/>
    </xf>
    <xf numFmtId="181" fontId="4" fillId="0" borderId="0" xfId="5" applyNumberFormat="1" applyFont="1" applyAlignment="1">
      <alignment horizontal="center" vertical="center"/>
    </xf>
    <xf numFmtId="0" fontId="20" fillId="0" borderId="0" xfId="5" applyFont="1">
      <alignment vertical="center"/>
    </xf>
    <xf numFmtId="38" fontId="20" fillId="0" borderId="0" xfId="1" applyFont="1" applyFill="1" applyBorder="1">
      <alignment vertical="center"/>
    </xf>
    <xf numFmtId="181" fontId="14" fillId="0" borderId="0" xfId="5" applyNumberFormat="1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0" xfId="5" applyFont="1">
      <alignment vertical="center"/>
    </xf>
    <xf numFmtId="183" fontId="15" fillId="0" borderId="0" xfId="1" applyNumberFormat="1" applyFont="1" applyFill="1">
      <alignment vertical="center"/>
    </xf>
    <xf numFmtId="181" fontId="15" fillId="0" borderId="0" xfId="5" applyNumberFormat="1" applyFont="1" applyAlignment="1">
      <alignment horizontal="center" vertical="center"/>
    </xf>
    <xf numFmtId="0" fontId="13" fillId="0" borderId="0" xfId="5" applyFont="1">
      <alignment vertical="center"/>
    </xf>
    <xf numFmtId="38" fontId="13" fillId="0" borderId="0" xfId="1" applyFont="1" applyFill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>
      <alignment vertical="center"/>
    </xf>
    <xf numFmtId="183" fontId="14" fillId="0" borderId="0" xfId="1" applyNumberFormat="1" applyFont="1" applyFill="1" applyBorder="1">
      <alignment vertical="center"/>
    </xf>
    <xf numFmtId="181" fontId="14" fillId="0" borderId="0" xfId="5" applyNumberFormat="1" applyFont="1" applyAlignment="1">
      <alignment horizontal="center" vertical="center"/>
    </xf>
    <xf numFmtId="0" fontId="16" fillId="0" borderId="0" xfId="5" applyFont="1">
      <alignment vertical="center"/>
    </xf>
    <xf numFmtId="38" fontId="16" fillId="0" borderId="0" xfId="1" applyFont="1" applyFill="1" applyBorder="1">
      <alignment vertical="center"/>
    </xf>
    <xf numFmtId="0" fontId="21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183" fontId="21" fillId="0" borderId="0" xfId="1" applyNumberFormat="1" applyFont="1" applyFill="1" applyAlignment="1">
      <alignment horizontal="center" vertical="center"/>
    </xf>
    <xf numFmtId="177" fontId="22" fillId="0" borderId="0" xfId="5" applyNumberFormat="1" applyFont="1" applyAlignment="1">
      <alignment horizontal="right" vertical="center"/>
    </xf>
    <xf numFmtId="183" fontId="21" fillId="0" borderId="0" xfId="1" applyNumberFormat="1" applyFont="1" applyFill="1">
      <alignment vertical="center"/>
    </xf>
    <xf numFmtId="0" fontId="19" fillId="0" borderId="0" xfId="5">
      <alignment vertical="center"/>
    </xf>
    <xf numFmtId="38" fontId="19" fillId="0" borderId="0" xfId="1" applyFont="1" applyFill="1" applyBorder="1">
      <alignment vertical="center"/>
    </xf>
    <xf numFmtId="181" fontId="7" fillId="0" borderId="54" xfId="5" applyNumberFormat="1" applyFont="1" applyBorder="1" applyAlignment="1">
      <alignment horizontal="center" vertical="center" shrinkToFit="1"/>
    </xf>
    <xf numFmtId="0" fontId="7" fillId="0" borderId="47" xfId="5" applyFont="1" applyBorder="1" applyAlignment="1">
      <alignment horizontal="center" vertical="center" shrinkToFit="1"/>
    </xf>
    <xf numFmtId="183" fontId="7" fillId="0" borderId="47" xfId="1" applyNumberFormat="1" applyFont="1" applyFill="1" applyBorder="1" applyAlignment="1">
      <alignment horizontal="center" vertical="center" shrinkToFit="1"/>
    </xf>
    <xf numFmtId="177" fontId="7" fillId="0" borderId="55" xfId="5" applyNumberFormat="1" applyFont="1" applyBorder="1" applyAlignment="1">
      <alignment horizontal="center" vertical="center" shrinkToFit="1"/>
    </xf>
    <xf numFmtId="177" fontId="7" fillId="0" borderId="38" xfId="5" applyNumberFormat="1" applyFont="1" applyBorder="1" applyAlignment="1">
      <alignment horizontal="center" vertical="center" shrinkToFit="1"/>
    </xf>
    <xf numFmtId="181" fontId="7" fillId="0" borderId="42" xfId="5" applyNumberFormat="1" applyFont="1" applyBorder="1" applyAlignment="1">
      <alignment horizontal="center" vertical="center" shrinkToFit="1"/>
    </xf>
    <xf numFmtId="0" fontId="7" fillId="0" borderId="56" xfId="5" applyFont="1" applyBorder="1" applyAlignment="1">
      <alignment horizontal="center" vertical="center" shrinkToFit="1"/>
    </xf>
    <xf numFmtId="49" fontId="6" fillId="2" borderId="14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/>
    <xf numFmtId="0" fontId="6" fillId="2" borderId="15" xfId="0" applyFont="1" applyFill="1" applyBorder="1" applyAlignment="1">
      <alignment horizontal="center" vertical="center"/>
    </xf>
    <xf numFmtId="183" fontId="6" fillId="2" borderId="15" xfId="1" applyNumberFormat="1" applyFont="1" applyFill="1" applyBorder="1" applyAlignment="1"/>
    <xf numFmtId="184" fontId="7" fillId="2" borderId="16" xfId="2" applyNumberFormat="1" applyFont="1" applyFill="1" applyBorder="1"/>
    <xf numFmtId="184" fontId="7" fillId="0" borderId="38" xfId="2" applyNumberFormat="1" applyFont="1" applyBorder="1"/>
    <xf numFmtId="184" fontId="7" fillId="2" borderId="57" xfId="2" applyNumberFormat="1" applyFont="1" applyFill="1" applyBorder="1"/>
    <xf numFmtId="181" fontId="6" fillId="3" borderId="26" xfId="0" applyNumberFormat="1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2" xfId="0" applyFont="1" applyFill="1" applyBorder="1" applyAlignment="1"/>
    <xf numFmtId="183" fontId="6" fillId="3" borderId="22" xfId="1" applyNumberFormat="1" applyFont="1" applyFill="1" applyBorder="1" applyAlignment="1"/>
    <xf numFmtId="184" fontId="7" fillId="3" borderId="19" xfId="2" applyNumberFormat="1" applyFont="1" applyFill="1" applyBorder="1"/>
    <xf numFmtId="184" fontId="7" fillId="3" borderId="28" xfId="2" applyNumberFormat="1" applyFont="1" applyFill="1" applyBorder="1"/>
    <xf numFmtId="181" fontId="6" fillId="0" borderId="26" xfId="0" applyNumberFormat="1" applyFont="1" applyBorder="1" applyAlignment="1">
      <alignment horizontal="center"/>
    </xf>
    <xf numFmtId="0" fontId="6" fillId="0" borderId="22" xfId="0" applyFont="1" applyBorder="1" applyAlignment="1"/>
    <xf numFmtId="183" fontId="6" fillId="0" borderId="22" xfId="1" applyNumberFormat="1" applyFont="1" applyBorder="1" applyAlignment="1"/>
    <xf numFmtId="184" fontId="7" fillId="0" borderId="28" xfId="2" applyNumberFormat="1" applyFont="1" applyBorder="1"/>
    <xf numFmtId="183" fontId="6" fillId="0" borderId="22" xfId="1" applyNumberFormat="1" applyFont="1" applyFill="1" applyBorder="1" applyAlignment="1"/>
    <xf numFmtId="184" fontId="7" fillId="0" borderId="19" xfId="2" applyNumberFormat="1" applyFont="1" applyBorder="1"/>
    <xf numFmtId="181" fontId="6" fillId="2" borderId="26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2" xfId="0" applyFont="1" applyFill="1" applyBorder="1" applyAlignment="1"/>
    <xf numFmtId="0" fontId="6" fillId="2" borderId="22" xfId="0" applyFont="1" applyFill="1" applyBorder="1" applyAlignment="1">
      <alignment horizontal="center" vertical="center"/>
    </xf>
    <xf numFmtId="183" fontId="6" fillId="2" borderId="22" xfId="1" applyNumberFormat="1" applyFont="1" applyFill="1" applyBorder="1" applyAlignment="1"/>
    <xf numFmtId="184" fontId="7" fillId="2" borderId="19" xfId="2" applyNumberFormat="1" applyFont="1" applyFill="1" applyBorder="1"/>
    <xf numFmtId="184" fontId="7" fillId="2" borderId="28" xfId="2" applyNumberFormat="1" applyFont="1" applyFill="1" applyBorder="1"/>
    <xf numFmtId="181" fontId="6" fillId="2" borderId="32" xfId="0" applyNumberFormat="1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4" xfId="0" applyFont="1" applyFill="1" applyBorder="1" applyAlignment="1"/>
    <xf numFmtId="183" fontId="6" fillId="2" borderId="34" xfId="1" applyNumberFormat="1" applyFont="1" applyFill="1" applyBorder="1" applyAlignment="1"/>
    <xf numFmtId="184" fontId="7" fillId="2" borderId="58" xfId="2" applyNumberFormat="1" applyFont="1" applyFill="1" applyBorder="1"/>
    <xf numFmtId="181" fontId="6" fillId="4" borderId="26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protection locked="0"/>
    </xf>
    <xf numFmtId="183" fontId="6" fillId="4" borderId="22" xfId="1" applyNumberFormat="1" applyFont="1" applyFill="1" applyBorder="1" applyAlignment="1" applyProtection="1">
      <protection locked="0"/>
    </xf>
    <xf numFmtId="184" fontId="7" fillId="3" borderId="19" xfId="2" applyNumberFormat="1" applyFont="1" applyFill="1" applyBorder="1" applyProtection="1">
      <protection locked="0"/>
    </xf>
    <xf numFmtId="184" fontId="7" fillId="0" borderId="0" xfId="2" applyNumberFormat="1" applyFont="1"/>
    <xf numFmtId="181" fontId="6" fillId="3" borderId="9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Protection="1">
      <alignment vertical="center"/>
      <protection locked="0"/>
    </xf>
    <xf numFmtId="183" fontId="6" fillId="3" borderId="10" xfId="1" applyNumberFormat="1" applyFont="1" applyFill="1" applyBorder="1" applyProtection="1">
      <alignment vertical="center"/>
      <protection locked="0"/>
    </xf>
    <xf numFmtId="184" fontId="7" fillId="3" borderId="35" xfId="2" applyNumberFormat="1" applyFont="1" applyFill="1" applyBorder="1" applyProtection="1">
      <protection locked="0"/>
    </xf>
    <xf numFmtId="181" fontId="11" fillId="6" borderId="54" xfId="0" applyNumberFormat="1" applyFont="1" applyFill="1" applyBorder="1" applyAlignment="1">
      <alignment horizontal="center"/>
    </xf>
    <xf numFmtId="0" fontId="6" fillId="6" borderId="47" xfId="0" applyFont="1" applyFill="1" applyBorder="1" applyAlignment="1"/>
    <xf numFmtId="0" fontId="11" fillId="6" borderId="47" xfId="0" applyFont="1" applyFill="1" applyBorder="1" applyAlignment="1"/>
    <xf numFmtId="0" fontId="11" fillId="6" borderId="47" xfId="0" applyFont="1" applyFill="1" applyBorder="1" applyAlignment="1">
      <alignment horizontal="center" vertical="center"/>
    </xf>
    <xf numFmtId="183" fontId="11" fillId="6" borderId="47" xfId="1" applyNumberFormat="1" applyFont="1" applyFill="1" applyBorder="1" applyAlignment="1"/>
    <xf numFmtId="184" fontId="7" fillId="5" borderId="55" xfId="2" applyNumberFormat="1" applyFont="1" applyFill="1" applyBorder="1"/>
    <xf numFmtId="0" fontId="7" fillId="0" borderId="0" xfId="5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3" fontId="6" fillId="0" borderId="0" xfId="1" applyNumberFormat="1" applyFont="1" applyFill="1" applyBorder="1">
      <alignment vertical="center"/>
    </xf>
    <xf numFmtId="181" fontId="19" fillId="0" borderId="0" xfId="5" applyNumberFormat="1" applyAlignment="1">
      <alignment horizontal="center" vertical="center"/>
    </xf>
    <xf numFmtId="0" fontId="19" fillId="0" borderId="0" xfId="5" applyAlignment="1">
      <alignment horizontal="center" vertical="center"/>
    </xf>
    <xf numFmtId="183" fontId="19" fillId="0" borderId="0" xfId="1" applyNumberFormat="1" applyFont="1" applyFill="1" applyBorder="1">
      <alignment vertical="center"/>
    </xf>
    <xf numFmtId="181" fontId="3" fillId="0" borderId="0" xfId="2" applyNumberFormat="1" applyAlignment="1">
      <alignment horizontal="left"/>
    </xf>
    <xf numFmtId="0" fontId="3" fillId="0" borderId="0" xfId="2" applyAlignment="1">
      <alignment vertical="center" shrinkToFit="1"/>
    </xf>
    <xf numFmtId="0" fontId="3" fillId="0" borderId="0" xfId="2" applyAlignment="1">
      <alignment horizontal="center" vertical="center"/>
    </xf>
    <xf numFmtId="183" fontId="3" fillId="0" borderId="0" xfId="1" applyNumberFormat="1" applyFont="1" applyFill="1" applyBorder="1" applyAlignment="1"/>
    <xf numFmtId="181" fontId="3" fillId="0" borderId="0" xfId="2" applyNumberFormat="1" applyAlignment="1">
      <alignment horizontal="left" vertical="center"/>
    </xf>
    <xf numFmtId="183" fontId="3" fillId="0" borderId="0" xfId="1" applyNumberFormat="1" applyFont="1" applyFill="1" applyBorder="1" applyAlignment="1">
      <alignment horizontal="center" vertical="center"/>
    </xf>
    <xf numFmtId="181" fontId="19" fillId="0" borderId="0" xfId="5" applyNumberFormat="1" applyAlignment="1">
      <alignment horizontal="left" vertical="center"/>
    </xf>
    <xf numFmtId="176" fontId="19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 applyAlignment="1"/>
    <xf numFmtId="176" fontId="3" fillId="0" borderId="0" xfId="1" applyNumberFormat="1" applyFont="1" applyFill="1" applyBorder="1" applyAlignment="1">
      <alignment horizontal="center" vertical="center"/>
    </xf>
    <xf numFmtId="0" fontId="3" fillId="0" borderId="0" xfId="6" applyAlignment="1">
      <alignment horizontal="center" vertical="center"/>
    </xf>
    <xf numFmtId="181" fontId="3" fillId="0" borderId="0" xfId="6" applyNumberFormat="1" applyAlignment="1">
      <alignment horizontal="center" vertical="center"/>
    </xf>
    <xf numFmtId="0" fontId="3" fillId="0" borderId="0" xfId="6" applyAlignment="1">
      <alignment vertical="center" shrinkToFit="1"/>
    </xf>
    <xf numFmtId="0" fontId="3" fillId="0" borderId="0" xfId="6" applyAlignment="1">
      <alignment horizontal="center"/>
    </xf>
    <xf numFmtId="181" fontId="3" fillId="0" borderId="0" xfId="6" applyNumberFormat="1" applyAlignment="1">
      <alignment horizontal="center"/>
    </xf>
    <xf numFmtId="176" fontId="19" fillId="0" borderId="0" xfId="1" applyNumberFormat="1" applyFont="1" applyFill="1" applyBorder="1" applyAlignment="1">
      <alignment vertical="center"/>
    </xf>
    <xf numFmtId="184" fontId="7" fillId="5" borderId="55" xfId="5" applyNumberFormat="1" applyFont="1" applyFill="1" applyBorder="1">
      <alignment vertical="center"/>
    </xf>
    <xf numFmtId="176" fontId="11" fillId="6" borderId="47" xfId="1" applyNumberFormat="1" applyFont="1" applyFill="1" applyBorder="1" applyAlignment="1"/>
    <xf numFmtId="0" fontId="11" fillId="6" borderId="47" xfId="0" applyFont="1" applyFill="1" applyBorder="1" applyAlignment="1">
      <alignment horizontal="center"/>
    </xf>
    <xf numFmtId="0" fontId="6" fillId="6" borderId="47" xfId="0" applyFont="1" applyFill="1" applyBorder="1" applyAlignment="1">
      <alignment horizontal="center"/>
    </xf>
    <xf numFmtId="177" fontId="7" fillId="3" borderId="35" xfId="6" applyNumberFormat="1" applyFont="1" applyFill="1" applyBorder="1"/>
    <xf numFmtId="176" fontId="6" fillId="4" borderId="10" xfId="1" applyNumberFormat="1" applyFont="1" applyFill="1" applyBorder="1" applyAlignment="1"/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/>
    <xf numFmtId="181" fontId="6" fillId="4" borderId="9" xfId="0" applyNumberFormat="1" applyFont="1" applyFill="1" applyBorder="1" applyAlignment="1">
      <alignment horizontal="center"/>
    </xf>
    <xf numFmtId="177" fontId="7" fillId="3" borderId="39" xfId="6" applyNumberFormat="1" applyFont="1" applyFill="1" applyBorder="1"/>
    <xf numFmtId="176" fontId="6" fillId="3" borderId="34" xfId="1" applyNumberFormat="1" applyFont="1" applyFill="1" applyBorder="1" applyAlignment="1"/>
    <xf numFmtId="0" fontId="6" fillId="3" borderId="34" xfId="0" applyFont="1" applyFill="1" applyBorder="1" applyAlignment="1">
      <alignment horizontal="center"/>
    </xf>
    <xf numFmtId="0" fontId="6" fillId="3" borderId="34" xfId="0" applyFont="1" applyFill="1" applyBorder="1" applyAlignment="1"/>
    <xf numFmtId="181" fontId="6" fillId="3" borderId="32" xfId="0" applyNumberFormat="1" applyFont="1" applyFill="1" applyBorder="1" applyAlignment="1">
      <alignment horizontal="center"/>
    </xf>
    <xf numFmtId="177" fontId="7" fillId="2" borderId="19" xfId="6" applyNumberFormat="1" applyFont="1" applyFill="1" applyBorder="1"/>
    <xf numFmtId="176" fontId="6" fillId="2" borderId="22" xfId="1" applyNumberFormat="1" applyFont="1" applyFill="1" applyBorder="1" applyAlignment="1"/>
    <xf numFmtId="177" fontId="7" fillId="0" borderId="19" xfId="6" applyNumberFormat="1" applyFont="1" applyBorder="1"/>
    <xf numFmtId="176" fontId="6" fillId="0" borderId="22" xfId="1" applyNumberFormat="1" applyFont="1" applyFill="1" applyBorder="1" applyAlignment="1"/>
    <xf numFmtId="176" fontId="7" fillId="0" borderId="0" xfId="1" applyNumberFormat="1" applyFont="1" applyFill="1" applyBorder="1">
      <alignment vertical="center"/>
    </xf>
    <xf numFmtId="0" fontId="7" fillId="0" borderId="0" xfId="5" applyFont="1" applyAlignment="1">
      <alignment horizontal="center" vertical="center"/>
    </xf>
    <xf numFmtId="181" fontId="7" fillId="0" borderId="0" xfId="5" applyNumberFormat="1" applyFont="1" applyAlignment="1">
      <alignment horizontal="center" vertical="center"/>
    </xf>
    <xf numFmtId="176" fontId="6" fillId="0" borderId="22" xfId="1" applyNumberFormat="1" applyFont="1" applyBorder="1" applyAlignment="1"/>
    <xf numFmtId="177" fontId="7" fillId="3" borderId="19" xfId="6" applyNumberFormat="1" applyFont="1" applyFill="1" applyBorder="1"/>
    <xf numFmtId="176" fontId="6" fillId="3" borderId="22" xfId="1" applyNumberFormat="1" applyFont="1" applyFill="1" applyBorder="1" applyAlignment="1"/>
    <xf numFmtId="177" fontId="7" fillId="0" borderId="0" xfId="6" applyNumberFormat="1" applyFont="1"/>
    <xf numFmtId="176" fontId="11" fillId="0" borderId="0" xfId="1" applyNumberFormat="1" applyFont="1" applyFill="1" applyBorder="1">
      <alignment vertical="center"/>
    </xf>
    <xf numFmtId="176" fontId="6" fillId="0" borderId="0" xfId="1" applyNumberFormat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181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77" fontId="7" fillId="5" borderId="55" xfId="6" applyNumberFormat="1" applyFont="1" applyFill="1" applyBorder="1"/>
    <xf numFmtId="177" fontId="7" fillId="2" borderId="16" xfId="6" applyNumberFormat="1" applyFont="1" applyFill="1" applyBorder="1"/>
    <xf numFmtId="176" fontId="6" fillId="2" borderId="15" xfId="1" applyNumberFormat="1" applyFont="1" applyFill="1" applyBorder="1" applyAlignment="1"/>
    <xf numFmtId="176" fontId="7" fillId="0" borderId="47" xfId="1" applyNumberFormat="1" applyFont="1" applyFill="1" applyBorder="1" applyAlignment="1">
      <alignment horizontal="center" vertical="center" shrinkToFit="1"/>
    </xf>
    <xf numFmtId="176" fontId="21" fillId="0" borderId="0" xfId="1" applyNumberFormat="1" applyFont="1" applyFill="1">
      <alignment vertical="center"/>
    </xf>
    <xf numFmtId="176" fontId="21" fillId="0" borderId="0" xfId="1" applyNumberFormat="1" applyFont="1" applyFill="1" applyAlignment="1">
      <alignment horizontal="center" vertical="center"/>
    </xf>
    <xf numFmtId="176" fontId="14" fillId="0" borderId="0" xfId="1" applyNumberFormat="1" applyFont="1" applyFill="1" applyBorder="1">
      <alignment vertical="center"/>
    </xf>
    <xf numFmtId="176" fontId="15" fillId="0" borderId="0" xfId="1" applyNumberFormat="1" applyFont="1" applyFill="1">
      <alignment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>
      <alignment vertical="center"/>
    </xf>
    <xf numFmtId="181" fontId="4" fillId="0" borderId="0" xfId="5" applyNumberFormat="1" applyFont="1">
      <alignment vertical="center"/>
    </xf>
    <xf numFmtId="38" fontId="15" fillId="0" borderId="0" xfId="1" applyFont="1" applyFill="1">
      <alignment vertical="center"/>
    </xf>
    <xf numFmtId="181" fontId="15" fillId="0" borderId="0" xfId="5" applyNumberFormat="1" applyFont="1">
      <alignment vertical="center"/>
    </xf>
    <xf numFmtId="38" fontId="14" fillId="0" borderId="0" xfId="1" applyFont="1" applyFill="1" applyBorder="1">
      <alignment vertical="center"/>
    </xf>
    <xf numFmtId="181" fontId="14" fillId="0" borderId="0" xfId="5" applyNumberFormat="1" applyFont="1">
      <alignment vertical="center"/>
    </xf>
    <xf numFmtId="0" fontId="14" fillId="0" borderId="45" xfId="5" applyFont="1" applyBorder="1" applyAlignment="1">
      <alignment horizontal="left" vertical="center"/>
    </xf>
    <xf numFmtId="38" fontId="21" fillId="0" borderId="0" xfId="1" applyFont="1" applyFill="1" applyBorder="1" applyAlignment="1">
      <alignment horizontal="center" vertical="center"/>
    </xf>
    <xf numFmtId="38" fontId="21" fillId="0" borderId="0" xfId="1" applyFont="1" applyFill="1">
      <alignment vertical="center"/>
    </xf>
    <xf numFmtId="0" fontId="22" fillId="0" borderId="0" xfId="5" applyFont="1" applyAlignment="1">
      <alignment horizontal="right" vertical="center"/>
    </xf>
    <xf numFmtId="0" fontId="19" fillId="0" borderId="23" xfId="5" applyBorder="1">
      <alignment vertical="center"/>
    </xf>
    <xf numFmtId="38" fontId="7" fillId="0" borderId="47" xfId="1" applyFont="1" applyFill="1" applyBorder="1" applyAlignment="1">
      <alignment horizontal="center" vertical="center" shrinkToFit="1"/>
    </xf>
    <xf numFmtId="0" fontId="7" fillId="0" borderId="44" xfId="5" applyFont="1" applyBorder="1" applyAlignment="1">
      <alignment horizontal="center" vertical="center" shrinkToFit="1"/>
    </xf>
    <xf numFmtId="181" fontId="6" fillId="2" borderId="50" xfId="0" applyNumberFormat="1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181" fontId="6" fillId="2" borderId="14" xfId="0" applyNumberFormat="1" applyFont="1" applyFill="1" applyBorder="1" applyAlignment="1">
      <alignment horizontal="center"/>
    </xf>
    <xf numFmtId="177" fontId="7" fillId="2" borderId="57" xfId="6" applyNumberFormat="1" applyFont="1" applyFill="1" applyBorder="1" applyAlignment="1">
      <alignment vertical="center" shrinkToFit="1"/>
    </xf>
    <xf numFmtId="181" fontId="6" fillId="3" borderId="50" xfId="0" applyNumberFormat="1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15" xfId="0" applyFont="1" applyFill="1" applyBorder="1" applyAlignment="1"/>
    <xf numFmtId="0" fontId="6" fillId="3" borderId="15" xfId="0" applyFont="1" applyFill="1" applyBorder="1" applyAlignment="1">
      <alignment horizontal="center"/>
    </xf>
    <xf numFmtId="183" fontId="6" fillId="3" borderId="15" xfId="1" applyNumberFormat="1" applyFont="1" applyFill="1" applyBorder="1" applyAlignment="1"/>
    <xf numFmtId="177" fontId="7" fillId="3" borderId="16" xfId="6" applyNumberFormat="1" applyFont="1" applyFill="1" applyBorder="1"/>
    <xf numFmtId="177" fontId="7" fillId="3" borderId="28" xfId="6" applyNumberFormat="1" applyFont="1" applyFill="1" applyBorder="1" applyAlignment="1">
      <alignment vertical="center" shrinkToFit="1"/>
    </xf>
    <xf numFmtId="177" fontId="7" fillId="0" borderId="28" xfId="6" applyNumberFormat="1" applyFont="1" applyBorder="1" applyAlignment="1">
      <alignment vertical="center" shrinkToFit="1"/>
    </xf>
    <xf numFmtId="181" fontId="6" fillId="3" borderId="31" xfId="0" applyNumberFormat="1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181" fontId="6" fillId="0" borderId="31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81" fontId="6" fillId="2" borderId="31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177" fontId="7" fillId="2" borderId="28" xfId="6" applyNumberFormat="1" applyFont="1" applyFill="1" applyBorder="1" applyAlignment="1">
      <alignment vertical="center" shrinkToFit="1"/>
    </xf>
    <xf numFmtId="181" fontId="6" fillId="3" borderId="53" xfId="0" applyNumberFormat="1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183" fontId="6" fillId="3" borderId="34" xfId="1" applyNumberFormat="1" applyFont="1" applyFill="1" applyBorder="1" applyAlignment="1"/>
    <xf numFmtId="0" fontId="11" fillId="6" borderId="54" xfId="0" applyFont="1" applyFill="1" applyBorder="1" applyAlignment="1">
      <alignment horizontal="center"/>
    </xf>
    <xf numFmtId="0" fontId="6" fillId="6" borderId="56" xfId="0" applyFont="1" applyFill="1" applyBorder="1" applyAlignment="1"/>
    <xf numFmtId="183" fontId="6" fillId="6" borderId="47" xfId="1" applyNumberFormat="1" applyFont="1" applyFill="1" applyBorder="1" applyAlignment="1"/>
    <xf numFmtId="0" fontId="6" fillId="0" borderId="59" xfId="0" applyFont="1" applyBorder="1" applyAlignment="1"/>
    <xf numFmtId="38" fontId="6" fillId="0" borderId="0" xfId="1" applyFont="1" applyFill="1" applyAlignment="1"/>
    <xf numFmtId="38" fontId="6" fillId="0" borderId="0" xfId="1" applyFont="1" applyFill="1" applyBorder="1" applyAlignment="1"/>
    <xf numFmtId="0" fontId="11" fillId="0" borderId="0" xfId="0" applyFont="1" applyAlignment="1"/>
    <xf numFmtId="38" fontId="11" fillId="0" borderId="0" xfId="1" applyFont="1" applyFill="1" applyBorder="1" applyAlignment="1"/>
    <xf numFmtId="0" fontId="6" fillId="0" borderId="0" xfId="7" applyFont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11" fillId="6" borderId="56" xfId="0" applyFont="1" applyFill="1" applyBorder="1" applyAlignment="1"/>
    <xf numFmtId="183" fontId="11" fillId="6" borderId="56" xfId="1" applyNumberFormat="1" applyFont="1" applyFill="1" applyBorder="1" applyAlignment="1"/>
    <xf numFmtId="177" fontId="7" fillId="5" borderId="55" xfId="6" applyNumberFormat="1" applyFont="1" applyFill="1" applyBorder="1" applyAlignment="1">
      <alignment vertical="center" shrinkToFit="1"/>
    </xf>
    <xf numFmtId="181" fontId="6" fillId="0" borderId="59" xfId="0" applyNumberFormat="1" applyFont="1" applyBorder="1" applyAlignment="1"/>
    <xf numFmtId="177" fontId="7" fillId="0" borderId="0" xfId="6" applyNumberFormat="1" applyFont="1" applyAlignment="1">
      <alignment vertical="center" shrinkToFit="1"/>
    </xf>
    <xf numFmtId="181" fontId="7" fillId="0" borderId="0" xfId="5" applyNumberFormat="1" applyFont="1">
      <alignment vertical="center"/>
    </xf>
    <xf numFmtId="38" fontId="7" fillId="0" borderId="0" xfId="1" applyFont="1" applyFill="1" applyBorder="1">
      <alignment vertical="center"/>
    </xf>
    <xf numFmtId="38" fontId="19" fillId="0" borderId="0" xfId="1" applyFont="1" applyFill="1" applyBorder="1" applyAlignment="1">
      <alignment vertical="center"/>
    </xf>
    <xf numFmtId="181" fontId="19" fillId="0" borderId="0" xfId="5" applyNumberFormat="1">
      <alignment vertical="center"/>
    </xf>
    <xf numFmtId="38" fontId="18" fillId="0" borderId="0" xfId="1" applyFont="1" applyFill="1" applyBorder="1" applyAlignment="1">
      <alignment vertical="center"/>
    </xf>
    <xf numFmtId="0" fontId="3" fillId="0" borderId="0" xfId="6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horizontal="center" vertical="center"/>
    </xf>
    <xf numFmtId="0" fontId="7" fillId="3" borderId="35" xfId="5" applyFont="1" applyFill="1" applyBorder="1">
      <alignment vertical="center"/>
    </xf>
    <xf numFmtId="176" fontId="7" fillId="3" borderId="10" xfId="1" applyNumberFormat="1" applyFont="1" applyFill="1" applyBorder="1">
      <alignment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10" xfId="5" applyFont="1" applyFill="1" applyBorder="1">
      <alignment vertical="center"/>
    </xf>
    <xf numFmtId="181" fontId="7" fillId="3" borderId="9" xfId="5" applyNumberFormat="1" applyFont="1" applyFill="1" applyBorder="1" applyAlignment="1">
      <alignment horizontal="center" vertical="center"/>
    </xf>
    <xf numFmtId="0" fontId="7" fillId="2" borderId="19" xfId="5" applyFont="1" applyFill="1" applyBorder="1">
      <alignment vertical="center"/>
    </xf>
    <xf numFmtId="176" fontId="7" fillId="2" borderId="22" xfId="1" applyNumberFormat="1" applyFont="1" applyFill="1" applyBorder="1">
      <alignment vertical="center"/>
    </xf>
    <xf numFmtId="0" fontId="7" fillId="2" borderId="22" xfId="5" applyFont="1" applyFill="1" applyBorder="1" applyAlignment="1">
      <alignment horizontal="center" vertical="center"/>
    </xf>
    <xf numFmtId="0" fontId="7" fillId="2" borderId="22" xfId="5" applyFont="1" applyFill="1" applyBorder="1">
      <alignment vertical="center"/>
    </xf>
    <xf numFmtId="181" fontId="7" fillId="2" borderId="26" xfId="5" applyNumberFormat="1" applyFont="1" applyFill="1" applyBorder="1" applyAlignment="1">
      <alignment horizontal="center" vertical="center"/>
    </xf>
    <xf numFmtId="0" fontId="7" fillId="0" borderId="19" xfId="5" applyFont="1" applyBorder="1">
      <alignment vertical="center"/>
    </xf>
    <xf numFmtId="176" fontId="7" fillId="0" borderId="22" xfId="1" applyNumberFormat="1" applyFont="1" applyFill="1" applyBorder="1">
      <alignment vertical="center"/>
    </xf>
    <xf numFmtId="0" fontId="7" fillId="0" borderId="22" xfId="5" applyFont="1" applyBorder="1" applyAlignment="1">
      <alignment horizontal="center" vertical="center"/>
    </xf>
    <xf numFmtId="0" fontId="7" fillId="0" borderId="22" xfId="5" applyFont="1" applyBorder="1">
      <alignment vertical="center"/>
    </xf>
    <xf numFmtId="181" fontId="7" fillId="0" borderId="26" xfId="5" applyNumberFormat="1" applyFont="1" applyBorder="1" applyAlignment="1">
      <alignment horizontal="center" vertical="center"/>
    </xf>
    <xf numFmtId="177" fontId="7" fillId="0" borderId="19" xfId="6" applyNumberFormat="1" applyFont="1" applyBorder="1" applyAlignment="1">
      <alignment vertical="center" shrinkToFit="1"/>
    </xf>
    <xf numFmtId="38" fontId="7" fillId="0" borderId="0" xfId="1" applyFont="1" applyFill="1" applyBorder="1" applyAlignme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 shrinkToFit="1"/>
    </xf>
    <xf numFmtId="0" fontId="7" fillId="0" borderId="0" xfId="6" applyFont="1" applyAlignment="1">
      <alignment horizontal="center"/>
    </xf>
    <xf numFmtId="0" fontId="7" fillId="0" borderId="0" xfId="6" applyFont="1"/>
    <xf numFmtId="177" fontId="7" fillId="3" borderId="39" xfId="6" applyNumberFormat="1" applyFont="1" applyFill="1" applyBorder="1" applyAlignment="1">
      <alignment vertical="center" shrinkToFit="1"/>
    </xf>
    <xf numFmtId="177" fontId="7" fillId="2" borderId="19" xfId="6" applyNumberFormat="1" applyFont="1" applyFill="1" applyBorder="1" applyAlignment="1">
      <alignment vertical="center" shrinkToFit="1"/>
    </xf>
    <xf numFmtId="177" fontId="7" fillId="3" borderId="19" xfId="6" applyNumberFormat="1" applyFont="1" applyFill="1" applyBorder="1" applyAlignment="1">
      <alignment vertical="center" shrinkToFit="1"/>
    </xf>
    <xf numFmtId="183" fontId="6" fillId="3" borderId="10" xfId="1" applyNumberFormat="1" applyFont="1" applyFill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181" fontId="6" fillId="3" borderId="9" xfId="0" applyNumberFormat="1" applyFont="1" applyFill="1" applyBorder="1" applyAlignment="1">
      <alignment horizontal="center" vertical="center"/>
    </xf>
    <xf numFmtId="183" fontId="6" fillId="2" borderId="22" xfId="1" applyNumberFormat="1" applyFont="1" applyFill="1" applyBorder="1">
      <alignment vertical="center"/>
    </xf>
    <xf numFmtId="0" fontId="6" fillId="2" borderId="22" xfId="0" applyFont="1" applyFill="1" applyBorder="1">
      <alignment vertical="center"/>
    </xf>
    <xf numFmtId="181" fontId="6" fillId="2" borderId="26" xfId="0" applyNumberFormat="1" applyFont="1" applyFill="1" applyBorder="1" applyAlignment="1">
      <alignment horizontal="center" vertical="center"/>
    </xf>
    <xf numFmtId="183" fontId="6" fillId="0" borderId="22" xfId="1" applyNumberFormat="1" applyFont="1" applyFill="1" applyBorder="1">
      <alignment vertical="center"/>
    </xf>
    <xf numFmtId="0" fontId="6" fillId="0" borderId="22" xfId="0" applyFont="1" applyBorder="1">
      <alignment vertical="center"/>
    </xf>
    <xf numFmtId="181" fontId="6" fillId="0" borderId="26" xfId="0" applyNumberFormat="1" applyFont="1" applyBorder="1" applyAlignment="1">
      <alignment horizontal="center" vertical="center"/>
    </xf>
    <xf numFmtId="183" fontId="6" fillId="3" borderId="22" xfId="1" applyNumberFormat="1" applyFont="1" applyFill="1" applyBorder="1">
      <alignment vertical="center"/>
    </xf>
    <xf numFmtId="0" fontId="6" fillId="3" borderId="22" xfId="0" applyFont="1" applyFill="1" applyBorder="1">
      <alignment vertical="center"/>
    </xf>
    <xf numFmtId="181" fontId="6" fillId="3" borderId="26" xfId="0" applyNumberFormat="1" applyFont="1" applyFill="1" applyBorder="1" applyAlignment="1">
      <alignment horizontal="center" vertical="center"/>
    </xf>
    <xf numFmtId="177" fontId="7" fillId="3" borderId="60" xfId="6" applyNumberFormat="1" applyFont="1" applyFill="1" applyBorder="1"/>
    <xf numFmtId="183" fontId="6" fillId="4" borderId="30" xfId="1" applyNumberFormat="1" applyFont="1" applyFill="1" applyBorder="1" applyAlignment="1"/>
    <xf numFmtId="0" fontId="6" fillId="4" borderId="30" xfId="0" applyFont="1" applyFill="1" applyBorder="1" applyAlignment="1">
      <alignment horizontal="center"/>
    </xf>
    <xf numFmtId="0" fontId="6" fillId="4" borderId="30" xfId="0" applyFont="1" applyFill="1" applyBorder="1" applyAlignment="1"/>
    <xf numFmtId="181" fontId="6" fillId="4" borderId="29" xfId="0" applyNumberFormat="1" applyFont="1" applyFill="1" applyBorder="1" applyAlignment="1">
      <alignment horizontal="center"/>
    </xf>
    <xf numFmtId="177" fontId="7" fillId="2" borderId="16" xfId="6" applyNumberFormat="1" applyFont="1" applyFill="1" applyBorder="1" applyAlignment="1">
      <alignment vertical="center" shrinkToFit="1"/>
    </xf>
    <xf numFmtId="0" fontId="7" fillId="0" borderId="55" xfId="5" applyFont="1" applyBorder="1" applyAlignment="1">
      <alignment horizontal="center" vertical="center" shrinkToFit="1"/>
    </xf>
    <xf numFmtId="0" fontId="7" fillId="0" borderId="54" xfId="5" applyFont="1" applyBorder="1" applyAlignment="1">
      <alignment horizontal="center" vertical="center" shrinkToFit="1"/>
    </xf>
    <xf numFmtId="0" fontId="14" fillId="0" borderId="0" xfId="5" applyFont="1" applyAlignment="1">
      <alignment horizontal="left" vertical="center"/>
    </xf>
    <xf numFmtId="38" fontId="21" fillId="0" borderId="0" xfId="1" applyFont="1" applyFill="1" applyAlignment="1">
      <alignment horizontal="center" vertical="center"/>
    </xf>
    <xf numFmtId="0" fontId="7" fillId="0" borderId="4" xfId="2" applyFont="1" applyBorder="1" applyAlignment="1">
      <alignment horizontal="center" vertical="center" wrapText="1" shrinkToFit="1"/>
    </xf>
    <xf numFmtId="0" fontId="7" fillId="0" borderId="5" xfId="2" applyFont="1" applyBorder="1" applyAlignment="1">
      <alignment horizontal="center" vertical="center" wrapText="1" shrinkToFit="1"/>
    </xf>
    <xf numFmtId="0" fontId="7" fillId="0" borderId="3" xfId="2" applyFont="1" applyBorder="1" applyAlignment="1">
      <alignment horizontal="center" vertical="center" wrapText="1" shrinkToFit="1"/>
    </xf>
    <xf numFmtId="0" fontId="10" fillId="5" borderId="42" xfId="2" applyFont="1" applyFill="1" applyBorder="1" applyAlignment="1">
      <alignment horizontal="center" shrinkToFit="1"/>
    </xf>
    <xf numFmtId="0" fontId="10" fillId="5" borderId="43" xfId="2" applyFont="1" applyFill="1" applyBorder="1" applyAlignment="1">
      <alignment horizontal="center" shrinkToFit="1"/>
    </xf>
    <xf numFmtId="0" fontId="10" fillId="5" borderId="44" xfId="2" applyFont="1" applyFill="1" applyBorder="1" applyAlignment="1">
      <alignment horizontal="center" shrinkToFit="1"/>
    </xf>
    <xf numFmtId="0" fontId="6" fillId="0" borderId="1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179" fontId="7" fillId="0" borderId="4" xfId="2" applyNumberFormat="1" applyFont="1" applyBorder="1" applyAlignment="1">
      <alignment horizontal="center" vertical="center" wrapText="1" shrinkToFit="1"/>
    </xf>
    <xf numFmtId="179" fontId="7" fillId="0" borderId="5" xfId="2" applyNumberFormat="1" applyFont="1" applyBorder="1" applyAlignment="1">
      <alignment horizontal="center" vertical="center" wrapText="1" shrinkToFit="1"/>
    </xf>
    <xf numFmtId="179" fontId="7" fillId="0" borderId="3" xfId="2" applyNumberFormat="1" applyFont="1" applyBorder="1" applyAlignment="1">
      <alignment horizontal="center" vertical="center" wrapText="1" shrinkToFit="1"/>
    </xf>
    <xf numFmtId="0" fontId="7" fillId="0" borderId="49" xfId="2" applyFont="1" applyBorder="1" applyAlignment="1">
      <alignment horizontal="center" vertical="center" wrapText="1" shrinkToFit="1"/>
    </xf>
    <xf numFmtId="0" fontId="10" fillId="5" borderId="54" xfId="2" applyFont="1" applyFill="1" applyBorder="1" applyAlignment="1">
      <alignment horizontal="center" shrinkToFit="1"/>
    </xf>
    <xf numFmtId="0" fontId="10" fillId="5" borderId="47" xfId="2" applyFont="1" applyFill="1" applyBorder="1" applyAlignment="1">
      <alignment horizontal="center" shrinkToFit="1"/>
    </xf>
    <xf numFmtId="0" fontId="10" fillId="5" borderId="55" xfId="2" applyFont="1" applyFill="1" applyBorder="1" applyAlignment="1">
      <alignment horizontal="center" shrinkToFit="1"/>
    </xf>
    <xf numFmtId="49" fontId="7" fillId="0" borderId="4" xfId="2" applyNumberFormat="1" applyFont="1" applyBorder="1" applyAlignment="1">
      <alignment horizontal="left" vertical="center" shrinkToFit="1"/>
    </xf>
    <xf numFmtId="49" fontId="7" fillId="0" borderId="9" xfId="2" applyNumberFormat="1" applyFont="1" applyBorder="1" applyAlignment="1">
      <alignment horizontal="left" vertical="center" shrinkToFit="1"/>
    </xf>
    <xf numFmtId="49" fontId="7" fillId="0" borderId="5" xfId="2" applyNumberFormat="1" applyFont="1" applyBorder="1" applyAlignment="1">
      <alignment horizontal="center" vertical="center" shrinkToFit="1"/>
    </xf>
    <xf numFmtId="49" fontId="7" fillId="0" borderId="10" xfId="2" applyNumberFormat="1" applyFont="1" applyBorder="1" applyAlignment="1">
      <alignment horizontal="center" vertical="center" shrinkToFit="1"/>
    </xf>
    <xf numFmtId="49" fontId="7" fillId="0" borderId="48" xfId="2" applyNumberFormat="1" applyFont="1" applyBorder="1" applyAlignment="1">
      <alignment horizontal="center" vertical="center" shrinkToFit="1"/>
    </xf>
    <xf numFmtId="49" fontId="7" fillId="0" borderId="35" xfId="2" applyNumberFormat="1" applyFont="1" applyBorder="1" applyAlignment="1">
      <alignment horizontal="center" vertical="center" shrinkToFit="1"/>
    </xf>
    <xf numFmtId="0" fontId="19" fillId="0" borderId="0" xfId="5" applyAlignment="1">
      <alignment horizontal="center" vertical="center"/>
    </xf>
    <xf numFmtId="0" fontId="3" fillId="0" borderId="0" xfId="6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8">
    <cellStyle name="桁区切り" xfId="1" builtinId="6"/>
    <cellStyle name="桁区切り 2" xfId="4" xr:uid="{1524E542-9386-4BC9-8833-DE0BAF0F753A}"/>
    <cellStyle name="標準" xfId="0" builtinId="0"/>
    <cellStyle name="標準 2" xfId="2" xr:uid="{D37BB4A9-D876-4D30-9FAF-79D286025A13}"/>
    <cellStyle name="標準 2 5" xfId="3" xr:uid="{93F04916-8082-4595-9921-94300FF425BC}"/>
    <cellStyle name="標準 2 6" xfId="6" xr:uid="{CD7389F5-3CF8-415E-9FC1-A80F3C4E9811}"/>
    <cellStyle name="標準 3" xfId="7" xr:uid="{5E3A1F65-51D9-42AC-A396-D4B45135A482}"/>
    <cellStyle name="標準_第4表（2）品目別（輸出＆輸入）港別" xfId="5" xr:uid="{8AA88A23-FECB-44C3-8E4B-DBEC19E1D14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8406-7A65-46E3-8B65-1D8647B7F73D}">
  <sheetPr>
    <tabColor rgb="FFFFFF00"/>
    <pageSetUpPr fitToPage="1"/>
  </sheetPr>
  <dimension ref="B1:L408"/>
  <sheetViews>
    <sheetView tabSelected="1" workbookViewId="0">
      <selection activeCell="E20" sqref="E20"/>
    </sheetView>
  </sheetViews>
  <sheetFormatPr defaultRowHeight="18.75"/>
  <cols>
    <col min="1" max="1" width="0.75" customWidth="1"/>
    <col min="2" max="2" width="12" style="121" customWidth="1"/>
    <col min="3" max="3" width="4.625" style="122" customWidth="1"/>
    <col min="4" max="4" width="40.125" style="5" bestFit="1" customWidth="1"/>
    <col min="5" max="5" width="14.5" style="4" customWidth="1"/>
    <col min="6" max="6" width="5.25" style="5" bestFit="1" customWidth="1"/>
    <col min="7" max="7" width="7.125" style="6" bestFit="1" customWidth="1"/>
    <col min="8" max="8" width="14.125" style="7" bestFit="1" customWidth="1"/>
    <col min="9" max="9" width="17.125" style="4" bestFit="1" customWidth="1"/>
    <col min="10" max="10" width="7.875" style="8" bestFit="1" customWidth="1"/>
    <col min="11" max="11" width="7.125" style="9" bestFit="1" customWidth="1"/>
    <col min="12" max="12" width="17.125" style="7" bestFit="1" customWidth="1"/>
  </cols>
  <sheetData>
    <row r="1" spans="2:12" ht="24">
      <c r="B1" s="1" t="s">
        <v>0</v>
      </c>
      <c r="C1" s="2"/>
      <c r="D1" s="3"/>
    </row>
    <row r="2" spans="2:12">
      <c r="B2" s="10"/>
      <c r="C2" s="2"/>
      <c r="D2" s="3"/>
      <c r="E2" s="11"/>
    </row>
    <row r="3" spans="2:12">
      <c r="B3" s="10" t="s">
        <v>1</v>
      </c>
      <c r="C3" s="2"/>
      <c r="D3" s="3"/>
      <c r="E3" s="12"/>
      <c r="I3" s="12"/>
    </row>
    <row r="4" spans="2:12" ht="19.5" thickBot="1">
      <c r="B4" s="13" t="s">
        <v>2</v>
      </c>
      <c r="C4" s="2"/>
      <c r="D4" s="3"/>
      <c r="E4" s="12"/>
      <c r="I4" s="12"/>
    </row>
    <row r="5" spans="2:12" ht="19.5" thickBot="1">
      <c r="B5" s="518" t="s">
        <v>3</v>
      </c>
      <c r="C5" s="520" t="s">
        <v>4</v>
      </c>
      <c r="D5" s="522" t="s">
        <v>5</v>
      </c>
      <c r="E5" s="524" t="s">
        <v>6</v>
      </c>
      <c r="F5" s="525"/>
      <c r="G5" s="525"/>
      <c r="H5" s="526"/>
      <c r="I5" s="512" t="s">
        <v>7</v>
      </c>
      <c r="J5" s="513"/>
      <c r="K5" s="513"/>
      <c r="L5" s="514"/>
    </row>
    <row r="6" spans="2:12" ht="19.5" thickBot="1">
      <c r="B6" s="519"/>
      <c r="C6" s="521"/>
      <c r="D6" s="523"/>
      <c r="E6" s="14">
        <v>2023</v>
      </c>
      <c r="F6" s="15" t="s">
        <v>8</v>
      </c>
      <c r="G6" s="16" t="s">
        <v>9</v>
      </c>
      <c r="H6" s="17">
        <v>2022</v>
      </c>
      <c r="I6" s="18">
        <v>2023</v>
      </c>
      <c r="J6" s="19" t="s">
        <v>9</v>
      </c>
      <c r="K6" s="20" t="s">
        <v>10</v>
      </c>
      <c r="L6" s="17">
        <v>2022</v>
      </c>
    </row>
    <row r="7" spans="2:12">
      <c r="B7" s="21" t="s">
        <v>11</v>
      </c>
      <c r="C7" s="22">
        <v>1</v>
      </c>
      <c r="D7" s="23" t="s">
        <v>12</v>
      </c>
      <c r="E7" s="24"/>
      <c r="F7" s="22"/>
      <c r="G7" s="25" t="str">
        <f>IF(F7="","",E7/H7*100)</f>
        <v/>
      </c>
      <c r="H7" s="26"/>
      <c r="I7" s="27">
        <v>60033546</v>
      </c>
      <c r="J7" s="28">
        <f>I7/L7*100</f>
        <v>110.76670721045903</v>
      </c>
      <c r="K7" s="29">
        <f>I7/$I$408*100</f>
        <v>0.29762928496368185</v>
      </c>
      <c r="L7" s="30">
        <v>54198186</v>
      </c>
    </row>
    <row r="8" spans="2:12">
      <c r="B8" s="31">
        <v>1000000</v>
      </c>
      <c r="C8" s="32">
        <v>2</v>
      </c>
      <c r="D8" s="33" t="s">
        <v>13</v>
      </c>
      <c r="E8" s="34">
        <v>60000</v>
      </c>
      <c r="F8" s="35" t="s">
        <v>14</v>
      </c>
      <c r="G8" s="36" t="s">
        <v>15</v>
      </c>
      <c r="H8" s="37"/>
      <c r="I8" s="38">
        <v>2002</v>
      </c>
      <c r="J8" s="39" t="s">
        <v>15</v>
      </c>
      <c r="K8" s="40">
        <f t="shared" ref="K8:K71" si="0">I8/$I$408*100</f>
        <v>9.9253478796220197E-6</v>
      </c>
      <c r="L8" s="41"/>
    </row>
    <row r="9" spans="2:12">
      <c r="B9" s="42" t="s">
        <v>16</v>
      </c>
      <c r="C9" s="43">
        <v>2</v>
      </c>
      <c r="D9" s="44" t="s">
        <v>17</v>
      </c>
      <c r="E9" s="38">
        <v>524</v>
      </c>
      <c r="F9" s="43" t="s">
        <v>18</v>
      </c>
      <c r="G9" s="36">
        <f t="shared" ref="G9:G72" si="1">IF(F9="","",E9/H9*100)</f>
        <v>153.21637426900585</v>
      </c>
      <c r="H9" s="37">
        <v>342</v>
      </c>
      <c r="I9" s="38">
        <v>539980</v>
      </c>
      <c r="J9" s="39">
        <f t="shared" ref="J9:J72" si="2">I9/L9*100</f>
        <v>95.549865605905907</v>
      </c>
      <c r="K9" s="40">
        <f t="shared" si="0"/>
        <v>2.6770676064127364E-3</v>
      </c>
      <c r="L9" s="41">
        <v>565129</v>
      </c>
    </row>
    <row r="10" spans="2:12">
      <c r="B10" s="42" t="s">
        <v>19</v>
      </c>
      <c r="C10" s="43">
        <v>2</v>
      </c>
      <c r="D10" s="44" t="s">
        <v>20</v>
      </c>
      <c r="E10" s="38">
        <v>614</v>
      </c>
      <c r="F10" s="43" t="s">
        <v>18</v>
      </c>
      <c r="G10" s="36">
        <f t="shared" si="1"/>
        <v>31.714876033057855</v>
      </c>
      <c r="H10" s="37">
        <v>1936</v>
      </c>
      <c r="I10" s="38">
        <v>641694</v>
      </c>
      <c r="J10" s="39">
        <f t="shared" si="2"/>
        <v>73.437675241532901</v>
      </c>
      <c r="K10" s="40">
        <f t="shared" si="0"/>
        <v>3.1813367543787083E-3</v>
      </c>
      <c r="L10" s="41">
        <v>873794</v>
      </c>
    </row>
    <row r="11" spans="2:12">
      <c r="B11" s="45" t="s">
        <v>21</v>
      </c>
      <c r="C11" s="46">
        <v>3</v>
      </c>
      <c r="D11" s="47" t="s">
        <v>22</v>
      </c>
      <c r="E11" s="48">
        <v>7</v>
      </c>
      <c r="F11" s="46" t="s">
        <v>18</v>
      </c>
      <c r="G11" s="49">
        <f t="shared" si="1"/>
        <v>87.5</v>
      </c>
      <c r="H11" s="50">
        <v>8</v>
      </c>
      <c r="I11" s="48">
        <v>5442</v>
      </c>
      <c r="J11" s="51">
        <f t="shared" si="2"/>
        <v>43.435230265783382</v>
      </c>
      <c r="K11" s="52">
        <f t="shared" si="0"/>
        <v>2.6979891688762755E-5</v>
      </c>
      <c r="L11" s="53">
        <v>12529</v>
      </c>
    </row>
    <row r="12" spans="2:12">
      <c r="B12" s="42" t="s">
        <v>23</v>
      </c>
      <c r="C12" s="43">
        <v>2</v>
      </c>
      <c r="D12" s="44" t="s">
        <v>24</v>
      </c>
      <c r="E12" s="38">
        <v>10697</v>
      </c>
      <c r="F12" s="43" t="s">
        <v>18</v>
      </c>
      <c r="G12" s="36">
        <f t="shared" si="1"/>
        <v>66.112484548825705</v>
      </c>
      <c r="H12" s="37">
        <v>16180</v>
      </c>
      <c r="I12" s="38">
        <v>5772926</v>
      </c>
      <c r="J12" s="39">
        <f t="shared" si="2"/>
        <v>78.835201454311658</v>
      </c>
      <c r="K12" s="40">
        <f t="shared" si="0"/>
        <v>2.8620528887769649E-2</v>
      </c>
      <c r="L12" s="41">
        <v>7322777</v>
      </c>
    </row>
    <row r="13" spans="2:12">
      <c r="B13" s="45" t="s">
        <v>25</v>
      </c>
      <c r="C13" s="46">
        <v>3</v>
      </c>
      <c r="D13" s="47" t="s">
        <v>26</v>
      </c>
      <c r="E13" s="48">
        <v>9636</v>
      </c>
      <c r="F13" s="46" t="s">
        <v>18</v>
      </c>
      <c r="G13" s="49">
        <f t="shared" si="1"/>
        <v>64.985163204747778</v>
      </c>
      <c r="H13" s="50">
        <v>14828</v>
      </c>
      <c r="I13" s="48">
        <v>3243098</v>
      </c>
      <c r="J13" s="51">
        <f t="shared" si="2"/>
        <v>75.004920386868463</v>
      </c>
      <c r="K13" s="52">
        <f t="shared" si="0"/>
        <v>1.6078359569283926E-2</v>
      </c>
      <c r="L13" s="53">
        <v>4323847</v>
      </c>
    </row>
    <row r="14" spans="2:12">
      <c r="B14" s="45" t="s">
        <v>27</v>
      </c>
      <c r="C14" s="46">
        <v>4</v>
      </c>
      <c r="D14" s="47" t="s">
        <v>28</v>
      </c>
      <c r="E14" s="48">
        <v>9146</v>
      </c>
      <c r="F14" s="46" t="s">
        <v>18</v>
      </c>
      <c r="G14" s="49">
        <f t="shared" si="1"/>
        <v>63.989365423633949</v>
      </c>
      <c r="H14" s="50">
        <v>14293</v>
      </c>
      <c r="I14" s="48">
        <v>2000533</v>
      </c>
      <c r="J14" s="51">
        <f t="shared" si="2"/>
        <v>72.491983616828307</v>
      </c>
      <c r="K14" s="52">
        <f t="shared" si="0"/>
        <v>9.9180749099220169E-3</v>
      </c>
      <c r="L14" s="53">
        <v>2759661</v>
      </c>
    </row>
    <row r="15" spans="2:12">
      <c r="B15" s="45" t="s">
        <v>29</v>
      </c>
      <c r="C15" s="46">
        <v>5</v>
      </c>
      <c r="D15" s="47" t="s">
        <v>30</v>
      </c>
      <c r="E15" s="48"/>
      <c r="F15" s="46"/>
      <c r="G15" s="49" t="str">
        <f t="shared" si="1"/>
        <v/>
      </c>
      <c r="H15" s="50"/>
      <c r="I15" s="48">
        <v>786</v>
      </c>
      <c r="J15" s="51">
        <f t="shared" si="2"/>
        <v>60</v>
      </c>
      <c r="K15" s="52">
        <f t="shared" si="0"/>
        <v>3.8967649517397149E-6</v>
      </c>
      <c r="L15" s="53">
        <v>1310</v>
      </c>
    </row>
    <row r="16" spans="2:12">
      <c r="B16" s="54" t="s">
        <v>31</v>
      </c>
      <c r="C16" s="55">
        <v>5</v>
      </c>
      <c r="D16" s="56" t="s">
        <v>32</v>
      </c>
      <c r="E16" s="48"/>
      <c r="F16" s="55"/>
      <c r="G16" s="49" t="str">
        <f t="shared" si="1"/>
        <v/>
      </c>
      <c r="H16" s="50"/>
      <c r="I16" s="48">
        <v>8577</v>
      </c>
      <c r="J16" s="51">
        <f t="shared" si="2"/>
        <v>499.5340710541642</v>
      </c>
      <c r="K16" s="52">
        <f t="shared" si="0"/>
        <v>4.2522332049709327E-5</v>
      </c>
      <c r="L16" s="53">
        <v>1717</v>
      </c>
    </row>
    <row r="17" spans="2:12">
      <c r="B17" s="45" t="s">
        <v>33</v>
      </c>
      <c r="C17" s="46">
        <v>5</v>
      </c>
      <c r="D17" s="47" t="s">
        <v>34</v>
      </c>
      <c r="E17" s="48">
        <v>0</v>
      </c>
      <c r="F17" s="46" t="s">
        <v>35</v>
      </c>
      <c r="G17" s="49" t="s">
        <v>36</v>
      </c>
      <c r="H17" s="50">
        <v>2370</v>
      </c>
      <c r="I17" s="48">
        <v>0</v>
      </c>
      <c r="J17" s="51" t="s">
        <v>36</v>
      </c>
      <c r="K17" s="52">
        <f t="shared" si="0"/>
        <v>0</v>
      </c>
      <c r="L17" s="53">
        <v>2569</v>
      </c>
    </row>
    <row r="18" spans="2:12">
      <c r="B18" s="45" t="s">
        <v>37</v>
      </c>
      <c r="C18" s="46">
        <v>4</v>
      </c>
      <c r="D18" s="47" t="s">
        <v>38</v>
      </c>
      <c r="E18" s="48">
        <v>487</v>
      </c>
      <c r="F18" s="46" t="s">
        <v>18</v>
      </c>
      <c r="G18" s="49">
        <f t="shared" si="1"/>
        <v>90.18518518518519</v>
      </c>
      <c r="H18" s="50">
        <v>540</v>
      </c>
      <c r="I18" s="48">
        <v>1239287</v>
      </c>
      <c r="J18" s="51">
        <f t="shared" si="2"/>
        <v>79.33163056281046</v>
      </c>
      <c r="K18" s="52">
        <f t="shared" si="0"/>
        <v>6.1440332655809862E-3</v>
      </c>
      <c r="L18" s="53">
        <v>1562160</v>
      </c>
    </row>
    <row r="19" spans="2:12">
      <c r="B19" s="57" t="s">
        <v>39</v>
      </c>
      <c r="C19" s="55">
        <v>5</v>
      </c>
      <c r="D19" s="58" t="s">
        <v>40</v>
      </c>
      <c r="E19" s="48">
        <v>8</v>
      </c>
      <c r="F19" s="46" t="s">
        <v>35</v>
      </c>
      <c r="G19" s="49">
        <f t="shared" si="1"/>
        <v>80</v>
      </c>
      <c r="H19" s="50">
        <v>10</v>
      </c>
      <c r="I19" s="48">
        <v>24957</v>
      </c>
      <c r="J19" s="51">
        <f t="shared" si="2"/>
        <v>60.869247091534348</v>
      </c>
      <c r="K19" s="52">
        <f t="shared" si="0"/>
        <v>1.2372972379207133E-4</v>
      </c>
      <c r="L19" s="53">
        <v>41001</v>
      </c>
    </row>
    <row r="20" spans="2:12">
      <c r="B20" s="45" t="s">
        <v>41</v>
      </c>
      <c r="C20" s="46">
        <v>3</v>
      </c>
      <c r="D20" s="47" t="s">
        <v>42</v>
      </c>
      <c r="E20" s="48">
        <v>1059</v>
      </c>
      <c r="F20" s="46" t="s">
        <v>18</v>
      </c>
      <c r="G20" s="49">
        <f t="shared" si="1"/>
        <v>78.097345132743371</v>
      </c>
      <c r="H20" s="50">
        <v>1356</v>
      </c>
      <c r="I20" s="48">
        <v>2529828</v>
      </c>
      <c r="J20" s="51">
        <f t="shared" si="2"/>
        <v>84.357687575235161</v>
      </c>
      <c r="K20" s="52">
        <f t="shared" si="0"/>
        <v>1.2542169318485724E-2</v>
      </c>
      <c r="L20" s="53">
        <v>2998930</v>
      </c>
    </row>
    <row r="21" spans="2:12">
      <c r="B21" s="59" t="s">
        <v>43</v>
      </c>
      <c r="C21" s="43">
        <v>2</v>
      </c>
      <c r="D21" s="44" t="s">
        <v>44</v>
      </c>
      <c r="E21" s="38">
        <v>34449</v>
      </c>
      <c r="F21" s="43" t="s">
        <v>18</v>
      </c>
      <c r="G21" s="36">
        <f t="shared" si="1"/>
        <v>103.85902499321655</v>
      </c>
      <c r="H21" s="37">
        <v>33169</v>
      </c>
      <c r="I21" s="38">
        <v>14215516</v>
      </c>
      <c r="J21" s="39">
        <f t="shared" si="2"/>
        <v>109.22447292364821</v>
      </c>
      <c r="K21" s="40">
        <f t="shared" si="0"/>
        <v>7.0476494299866591E-2</v>
      </c>
      <c r="L21" s="41">
        <v>13014955</v>
      </c>
    </row>
    <row r="22" spans="2:12">
      <c r="B22" s="45" t="s">
        <v>45</v>
      </c>
      <c r="C22" s="46">
        <v>3</v>
      </c>
      <c r="D22" s="47" t="s">
        <v>46</v>
      </c>
      <c r="E22" s="48">
        <v>19908</v>
      </c>
      <c r="F22" s="46" t="s">
        <v>18</v>
      </c>
      <c r="G22" s="49">
        <f t="shared" si="1"/>
        <v>100.29219143576826</v>
      </c>
      <c r="H22" s="50">
        <v>19850</v>
      </c>
      <c r="I22" s="48">
        <v>1613336</v>
      </c>
      <c r="J22" s="51">
        <f t="shared" si="2"/>
        <v>96.437285781063025</v>
      </c>
      <c r="K22" s="52">
        <f t="shared" si="0"/>
        <v>7.9984620612976384E-3</v>
      </c>
      <c r="L22" s="53">
        <v>1672938</v>
      </c>
    </row>
    <row r="23" spans="2:12">
      <c r="B23" s="45" t="s">
        <v>47</v>
      </c>
      <c r="C23" s="46">
        <v>3</v>
      </c>
      <c r="D23" s="47" t="s">
        <v>48</v>
      </c>
      <c r="E23" s="48">
        <v>539</v>
      </c>
      <c r="F23" s="46" t="s">
        <v>18</v>
      </c>
      <c r="G23" s="49">
        <f t="shared" si="1"/>
        <v>265.51724137931035</v>
      </c>
      <c r="H23" s="50">
        <v>203</v>
      </c>
      <c r="I23" s="48">
        <v>166088</v>
      </c>
      <c r="J23" s="51">
        <f t="shared" si="2"/>
        <v>231.94380437666712</v>
      </c>
      <c r="K23" s="52">
        <f t="shared" si="0"/>
        <v>8.2341717214318784E-4</v>
      </c>
      <c r="L23" s="53">
        <v>71607</v>
      </c>
    </row>
    <row r="24" spans="2:12">
      <c r="B24" s="42" t="s">
        <v>49</v>
      </c>
      <c r="C24" s="43">
        <v>2</v>
      </c>
      <c r="D24" s="44" t="s">
        <v>50</v>
      </c>
      <c r="E24" s="38">
        <v>4530267</v>
      </c>
      <c r="F24" s="43" t="s">
        <v>35</v>
      </c>
      <c r="G24" s="36">
        <f t="shared" si="1"/>
        <v>116.55851548708939</v>
      </c>
      <c r="H24" s="37">
        <v>3886689</v>
      </c>
      <c r="I24" s="38">
        <v>3738361</v>
      </c>
      <c r="J24" s="39">
        <f t="shared" si="2"/>
        <v>113.88001836282666</v>
      </c>
      <c r="K24" s="40">
        <f t="shared" si="0"/>
        <v>1.8533732979326503E-2</v>
      </c>
      <c r="L24" s="41">
        <v>3282719</v>
      </c>
    </row>
    <row r="25" spans="2:12">
      <c r="B25" s="45" t="s">
        <v>51</v>
      </c>
      <c r="C25" s="46">
        <v>3</v>
      </c>
      <c r="D25" s="47" t="s">
        <v>52</v>
      </c>
      <c r="E25" s="48">
        <v>3174427</v>
      </c>
      <c r="F25" s="46" t="s">
        <v>35</v>
      </c>
      <c r="G25" s="49">
        <f t="shared" si="1"/>
        <v>134.91682735646614</v>
      </c>
      <c r="H25" s="50">
        <v>2352877</v>
      </c>
      <c r="I25" s="48">
        <v>2320012</v>
      </c>
      <c r="J25" s="51">
        <f t="shared" si="2"/>
        <v>126.6857859283399</v>
      </c>
      <c r="K25" s="52">
        <f t="shared" si="0"/>
        <v>1.1501961131317504E-2</v>
      </c>
      <c r="L25" s="53">
        <v>1831312</v>
      </c>
    </row>
    <row r="26" spans="2:12">
      <c r="B26" s="45" t="s">
        <v>53</v>
      </c>
      <c r="C26" s="46" t="s">
        <v>54</v>
      </c>
      <c r="D26" s="47" t="s">
        <v>55</v>
      </c>
      <c r="E26" s="48">
        <v>39</v>
      </c>
      <c r="F26" s="46" t="s">
        <v>18</v>
      </c>
      <c r="G26" s="49">
        <f t="shared" si="1"/>
        <v>90.697674418604649</v>
      </c>
      <c r="H26" s="50">
        <v>43</v>
      </c>
      <c r="I26" s="48">
        <v>29643</v>
      </c>
      <c r="J26" s="51">
        <f t="shared" si="2"/>
        <v>120.41189373629051</v>
      </c>
      <c r="K26" s="52">
        <f t="shared" si="0"/>
        <v>1.4696158201580199E-4</v>
      </c>
      <c r="L26" s="53">
        <v>24618</v>
      </c>
    </row>
    <row r="27" spans="2:12">
      <c r="B27" s="45" t="s">
        <v>56</v>
      </c>
      <c r="C27" s="46">
        <v>4</v>
      </c>
      <c r="D27" s="47" t="s">
        <v>57</v>
      </c>
      <c r="E27" s="48">
        <v>278</v>
      </c>
      <c r="F27" s="46" t="s">
        <v>18</v>
      </c>
      <c r="G27" s="49">
        <f t="shared" si="1"/>
        <v>77.222222222222229</v>
      </c>
      <c r="H27" s="50">
        <v>360</v>
      </c>
      <c r="I27" s="48">
        <v>149658</v>
      </c>
      <c r="J27" s="51">
        <f t="shared" si="2"/>
        <v>78.692403552405338</v>
      </c>
      <c r="K27" s="52">
        <f t="shared" si="0"/>
        <v>7.4196189458964658E-4</v>
      </c>
      <c r="L27" s="53">
        <v>190181</v>
      </c>
    </row>
    <row r="28" spans="2:12">
      <c r="B28" s="45" t="s">
        <v>58</v>
      </c>
      <c r="C28" s="46">
        <v>3</v>
      </c>
      <c r="D28" s="47" t="s">
        <v>59</v>
      </c>
      <c r="E28" s="48">
        <v>1355840</v>
      </c>
      <c r="F28" s="46" t="s">
        <v>35</v>
      </c>
      <c r="G28" s="49">
        <f t="shared" si="1"/>
        <v>88.396752665906902</v>
      </c>
      <c r="H28" s="50">
        <v>1533812</v>
      </c>
      <c r="I28" s="48">
        <v>1418349</v>
      </c>
      <c r="J28" s="51">
        <f t="shared" si="2"/>
        <v>97.722348038834042</v>
      </c>
      <c r="K28" s="52">
        <f t="shared" si="0"/>
        <v>7.0317718480089981E-3</v>
      </c>
      <c r="L28" s="53">
        <v>1451407</v>
      </c>
    </row>
    <row r="29" spans="2:12">
      <c r="B29" s="57" t="s">
        <v>60</v>
      </c>
      <c r="C29" s="55">
        <v>4</v>
      </c>
      <c r="D29" s="58" t="s">
        <v>61</v>
      </c>
      <c r="E29" s="48">
        <v>813</v>
      </c>
      <c r="F29" s="55" t="s">
        <v>35</v>
      </c>
      <c r="G29" s="49">
        <f t="shared" si="1"/>
        <v>87.04496788008565</v>
      </c>
      <c r="H29" s="50">
        <v>934</v>
      </c>
      <c r="I29" s="48">
        <v>2931</v>
      </c>
      <c r="J29" s="51">
        <f t="shared" si="2"/>
        <v>54.439078751857352</v>
      </c>
      <c r="K29" s="52">
        <f t="shared" si="0"/>
        <v>1.4531066251334737E-5</v>
      </c>
      <c r="L29" s="53">
        <v>5384</v>
      </c>
    </row>
    <row r="30" spans="2:12">
      <c r="B30" s="42" t="s">
        <v>62</v>
      </c>
      <c r="C30" s="43">
        <v>2</v>
      </c>
      <c r="D30" s="44" t="s">
        <v>63</v>
      </c>
      <c r="E30" s="38">
        <v>5302</v>
      </c>
      <c r="F30" s="43" t="s">
        <v>18</v>
      </c>
      <c r="G30" s="36">
        <f t="shared" si="1"/>
        <v>132.88220551378447</v>
      </c>
      <c r="H30" s="37">
        <v>3990</v>
      </c>
      <c r="I30" s="38">
        <v>5098692</v>
      </c>
      <c r="J30" s="39">
        <f t="shared" si="2"/>
        <v>142.97232719675151</v>
      </c>
      <c r="K30" s="40">
        <f t="shared" si="0"/>
        <v>2.5277868047475407E-2</v>
      </c>
      <c r="L30" s="41">
        <v>3566209</v>
      </c>
    </row>
    <row r="31" spans="2:12">
      <c r="B31" s="42" t="s">
        <v>64</v>
      </c>
      <c r="C31" s="43">
        <v>2</v>
      </c>
      <c r="D31" s="44" t="s">
        <v>65</v>
      </c>
      <c r="E31" s="38">
        <v>3749</v>
      </c>
      <c r="F31" s="43" t="s">
        <v>18</v>
      </c>
      <c r="G31" s="36">
        <f t="shared" si="1"/>
        <v>111.84367541766109</v>
      </c>
      <c r="H31" s="37">
        <v>3352</v>
      </c>
      <c r="I31" s="38">
        <v>12591864</v>
      </c>
      <c r="J31" s="39">
        <f t="shared" si="2"/>
        <v>124.17138715985749</v>
      </c>
      <c r="K31" s="40">
        <f t="shared" si="0"/>
        <v>6.242688843800643E-2</v>
      </c>
      <c r="L31" s="41">
        <v>10140713</v>
      </c>
    </row>
    <row r="32" spans="2:12">
      <c r="B32" s="45" t="s">
        <v>66</v>
      </c>
      <c r="C32" s="46">
        <v>3</v>
      </c>
      <c r="D32" s="47" t="s">
        <v>67</v>
      </c>
      <c r="E32" s="48">
        <v>1908</v>
      </c>
      <c r="F32" s="46" t="s">
        <v>18</v>
      </c>
      <c r="G32" s="49">
        <f t="shared" si="1"/>
        <v>129.0933694181326</v>
      </c>
      <c r="H32" s="50">
        <v>1478</v>
      </c>
      <c r="I32" s="48">
        <v>9260096</v>
      </c>
      <c r="J32" s="51">
        <f t="shared" si="2"/>
        <v>138.39476293342443</v>
      </c>
      <c r="K32" s="52">
        <f t="shared" si="0"/>
        <v>4.5908928171176998E-2</v>
      </c>
      <c r="L32" s="53">
        <v>6691074</v>
      </c>
    </row>
    <row r="33" spans="2:12">
      <c r="B33" s="42" t="s">
        <v>68</v>
      </c>
      <c r="C33" s="43">
        <v>2</v>
      </c>
      <c r="D33" s="44" t="s">
        <v>69</v>
      </c>
      <c r="E33" s="38">
        <v>792</v>
      </c>
      <c r="F33" s="43" t="s">
        <v>18</v>
      </c>
      <c r="G33" s="36">
        <f t="shared" si="1"/>
        <v>24.512534818941504</v>
      </c>
      <c r="H33" s="37">
        <v>3231</v>
      </c>
      <c r="I33" s="38">
        <v>489739</v>
      </c>
      <c r="J33" s="39">
        <f t="shared" si="2"/>
        <v>98.624760355077242</v>
      </c>
      <c r="K33" s="40">
        <f t="shared" si="0"/>
        <v>2.4279869856234813E-3</v>
      </c>
      <c r="L33" s="41">
        <v>496568</v>
      </c>
    </row>
    <row r="34" spans="2:12">
      <c r="B34" s="60">
        <v>17010000</v>
      </c>
      <c r="C34" s="55">
        <v>3</v>
      </c>
      <c r="D34" s="61" t="s">
        <v>70</v>
      </c>
      <c r="E34" s="48">
        <v>0</v>
      </c>
      <c r="F34" s="62" t="s">
        <v>18</v>
      </c>
      <c r="G34" s="49" t="s">
        <v>15</v>
      </c>
      <c r="H34" s="50">
        <v>0</v>
      </c>
      <c r="I34" s="48">
        <v>245</v>
      </c>
      <c r="J34" s="51" t="s">
        <v>15</v>
      </c>
      <c r="K34" s="52">
        <f t="shared" si="0"/>
        <v>1.2146404747789186E-6</v>
      </c>
      <c r="L34" s="53">
        <v>0</v>
      </c>
    </row>
    <row r="35" spans="2:12">
      <c r="B35" s="45" t="s">
        <v>71</v>
      </c>
      <c r="C35" s="46">
        <v>3</v>
      </c>
      <c r="D35" s="47" t="s">
        <v>72</v>
      </c>
      <c r="E35" s="48">
        <v>708</v>
      </c>
      <c r="F35" s="46" t="s">
        <v>18</v>
      </c>
      <c r="G35" s="49">
        <f t="shared" si="1"/>
        <v>118.5929648241206</v>
      </c>
      <c r="H35" s="50">
        <v>597</v>
      </c>
      <c r="I35" s="48">
        <v>471170</v>
      </c>
      <c r="J35" s="51">
        <f t="shared" si="2"/>
        <v>116.76236404322862</v>
      </c>
      <c r="K35" s="52">
        <f t="shared" si="0"/>
        <v>2.3359271530676859E-3</v>
      </c>
      <c r="L35" s="53">
        <v>403529</v>
      </c>
    </row>
    <row r="36" spans="2:12">
      <c r="B36" s="42" t="s">
        <v>73</v>
      </c>
      <c r="C36" s="43">
        <v>2</v>
      </c>
      <c r="D36" s="44" t="s">
        <v>74</v>
      </c>
      <c r="E36" s="38"/>
      <c r="F36" s="43"/>
      <c r="G36" s="36" t="str">
        <f t="shared" si="1"/>
        <v/>
      </c>
      <c r="H36" s="37"/>
      <c r="I36" s="38">
        <v>16935514</v>
      </c>
      <c r="J36" s="39">
        <f t="shared" si="2"/>
        <v>113.42435448030015</v>
      </c>
      <c r="K36" s="40">
        <f t="shared" si="0"/>
        <v>8.3961472512591936E-2</v>
      </c>
      <c r="L36" s="41">
        <v>14931109</v>
      </c>
    </row>
    <row r="37" spans="2:12">
      <c r="B37" s="63" t="s">
        <v>75</v>
      </c>
      <c r="C37" s="64">
        <v>1</v>
      </c>
      <c r="D37" s="65" t="s">
        <v>76</v>
      </c>
      <c r="E37" s="66"/>
      <c r="F37" s="64"/>
      <c r="G37" s="67" t="str">
        <f t="shared" si="1"/>
        <v/>
      </c>
      <c r="H37" s="68"/>
      <c r="I37" s="66">
        <v>17359464</v>
      </c>
      <c r="J37" s="69">
        <f t="shared" si="2"/>
        <v>145.05493623986945</v>
      </c>
      <c r="K37" s="29">
        <f t="shared" si="0"/>
        <v>8.6063296305581821E-2</v>
      </c>
      <c r="L37" s="70">
        <v>11967510</v>
      </c>
    </row>
    <row r="38" spans="2:12">
      <c r="B38" s="42" t="s">
        <v>77</v>
      </c>
      <c r="C38" s="43">
        <v>2</v>
      </c>
      <c r="D38" s="44" t="s">
        <v>78</v>
      </c>
      <c r="E38" s="38">
        <v>62576</v>
      </c>
      <c r="F38" s="43" t="s">
        <v>79</v>
      </c>
      <c r="G38" s="36">
        <f t="shared" si="1"/>
        <v>161.91264748499273</v>
      </c>
      <c r="H38" s="37">
        <v>38648</v>
      </c>
      <c r="I38" s="38">
        <v>13380013</v>
      </c>
      <c r="J38" s="39">
        <f t="shared" si="2"/>
        <v>131.87088532191743</v>
      </c>
      <c r="K38" s="40">
        <f t="shared" si="0"/>
        <v>6.6334307521910621E-2</v>
      </c>
      <c r="L38" s="41">
        <v>10146298</v>
      </c>
    </row>
    <row r="39" spans="2:12">
      <c r="B39" s="42" t="s">
        <v>80</v>
      </c>
      <c r="C39" s="43">
        <v>2</v>
      </c>
      <c r="D39" s="44" t="s">
        <v>81</v>
      </c>
      <c r="E39" s="38">
        <v>4570044</v>
      </c>
      <c r="F39" s="43" t="s">
        <v>35</v>
      </c>
      <c r="G39" s="36">
        <f t="shared" si="1"/>
        <v>139.4469289016692</v>
      </c>
      <c r="H39" s="37">
        <v>3277264</v>
      </c>
      <c r="I39" s="38">
        <v>3979451</v>
      </c>
      <c r="J39" s="39">
        <f t="shared" si="2"/>
        <v>218.505643494552</v>
      </c>
      <c r="K39" s="40">
        <f t="shared" si="0"/>
        <v>1.9728988783671193E-2</v>
      </c>
      <c r="L39" s="41">
        <v>1821212</v>
      </c>
    </row>
    <row r="40" spans="2:12">
      <c r="B40" s="45" t="s">
        <v>82</v>
      </c>
      <c r="C40" s="46">
        <v>3</v>
      </c>
      <c r="D40" s="47" t="s">
        <v>83</v>
      </c>
      <c r="E40" s="48">
        <v>4563</v>
      </c>
      <c r="F40" s="46" t="s">
        <v>18</v>
      </c>
      <c r="G40" s="49">
        <f t="shared" si="1"/>
        <v>139.58397063322116</v>
      </c>
      <c r="H40" s="50">
        <v>3269</v>
      </c>
      <c r="I40" s="48">
        <v>3831494</v>
      </c>
      <c r="J40" s="51">
        <f t="shared" si="2"/>
        <v>236.40530106476646</v>
      </c>
      <c r="K40" s="52">
        <f t="shared" si="0"/>
        <v>1.8995459964377868E-2</v>
      </c>
      <c r="L40" s="53">
        <v>1620731</v>
      </c>
    </row>
    <row r="41" spans="2:12">
      <c r="B41" s="63" t="s">
        <v>84</v>
      </c>
      <c r="C41" s="64">
        <v>1</v>
      </c>
      <c r="D41" s="65" t="s">
        <v>85</v>
      </c>
      <c r="E41" s="66"/>
      <c r="F41" s="64"/>
      <c r="G41" s="67" t="str">
        <f t="shared" si="1"/>
        <v/>
      </c>
      <c r="H41" s="68"/>
      <c r="I41" s="66">
        <v>123596492</v>
      </c>
      <c r="J41" s="69">
        <f t="shared" si="2"/>
        <v>118.70044979911781</v>
      </c>
      <c r="K41" s="29">
        <f t="shared" si="0"/>
        <v>0.61275633356689319</v>
      </c>
      <c r="L41" s="70">
        <v>104124704</v>
      </c>
    </row>
    <row r="42" spans="2:12">
      <c r="B42" s="42" t="s">
        <v>86</v>
      </c>
      <c r="C42" s="43">
        <v>2</v>
      </c>
      <c r="D42" s="44" t="s">
        <v>87</v>
      </c>
      <c r="E42" s="38">
        <v>4692</v>
      </c>
      <c r="F42" s="43" t="s">
        <v>18</v>
      </c>
      <c r="G42" s="36">
        <f t="shared" si="1"/>
        <v>97.183098591549296</v>
      </c>
      <c r="H42" s="37">
        <v>4828</v>
      </c>
      <c r="I42" s="38">
        <v>332712</v>
      </c>
      <c r="J42" s="39">
        <f t="shared" si="2"/>
        <v>79.878230306056793</v>
      </c>
      <c r="K42" s="40">
        <f t="shared" si="0"/>
        <v>1.6494916801822188E-3</v>
      </c>
      <c r="L42" s="41">
        <v>416524</v>
      </c>
    </row>
    <row r="43" spans="2:12">
      <c r="B43" s="42" t="s">
        <v>88</v>
      </c>
      <c r="C43" s="43">
        <v>2</v>
      </c>
      <c r="D43" s="44" t="s">
        <v>89</v>
      </c>
      <c r="E43" s="38">
        <v>29</v>
      </c>
      <c r="F43" s="43" t="s">
        <v>18</v>
      </c>
      <c r="G43" s="36">
        <f t="shared" si="1"/>
        <v>111.53846153846155</v>
      </c>
      <c r="H43" s="37">
        <v>26</v>
      </c>
      <c r="I43" s="38">
        <v>50888</v>
      </c>
      <c r="J43" s="39">
        <f t="shared" si="2"/>
        <v>435.3122326775021</v>
      </c>
      <c r="K43" s="40">
        <f t="shared" si="0"/>
        <v>2.5228826318591678E-4</v>
      </c>
      <c r="L43" s="41">
        <v>11690</v>
      </c>
    </row>
    <row r="44" spans="2:12">
      <c r="B44" s="42" t="s">
        <v>90</v>
      </c>
      <c r="C44" s="43">
        <v>2</v>
      </c>
      <c r="D44" s="44" t="s">
        <v>91</v>
      </c>
      <c r="E44" s="38">
        <v>24756</v>
      </c>
      <c r="F44" s="43" t="s">
        <v>18</v>
      </c>
      <c r="G44" s="36">
        <f t="shared" si="1"/>
        <v>86.571548468317246</v>
      </c>
      <c r="H44" s="37">
        <v>28596</v>
      </c>
      <c r="I44" s="38">
        <v>11253797</v>
      </c>
      <c r="J44" s="39">
        <f t="shared" si="2"/>
        <v>93.033812622355015</v>
      </c>
      <c r="K44" s="40">
        <f t="shared" si="0"/>
        <v>5.5793131963859467E-2</v>
      </c>
      <c r="L44" s="41">
        <v>12096459</v>
      </c>
    </row>
    <row r="45" spans="2:12">
      <c r="B45" s="45" t="s">
        <v>92</v>
      </c>
      <c r="C45" s="46">
        <v>3</v>
      </c>
      <c r="D45" s="47" t="s">
        <v>93</v>
      </c>
      <c r="E45" s="48">
        <v>20441</v>
      </c>
      <c r="F45" s="46" t="s">
        <v>18</v>
      </c>
      <c r="G45" s="49">
        <f t="shared" si="1"/>
        <v>82.270788054415206</v>
      </c>
      <c r="H45" s="50">
        <v>24846</v>
      </c>
      <c r="I45" s="48">
        <v>10857402</v>
      </c>
      <c r="J45" s="51">
        <f t="shared" si="2"/>
        <v>92.341006614933121</v>
      </c>
      <c r="K45" s="52">
        <f t="shared" si="0"/>
        <v>5.382791804141053E-2</v>
      </c>
      <c r="L45" s="53">
        <v>11757942</v>
      </c>
    </row>
    <row r="46" spans="2:12">
      <c r="B46" s="42" t="s">
        <v>94</v>
      </c>
      <c r="C46" s="43">
        <v>2</v>
      </c>
      <c r="D46" s="44" t="s">
        <v>95</v>
      </c>
      <c r="E46" s="38"/>
      <c r="F46" s="43"/>
      <c r="G46" s="36" t="str">
        <f t="shared" si="1"/>
        <v/>
      </c>
      <c r="H46" s="37"/>
      <c r="I46" s="38">
        <v>877601</v>
      </c>
      <c r="J46" s="39">
        <f t="shared" si="2"/>
        <v>89.525635048797341</v>
      </c>
      <c r="K46" s="40">
        <f t="shared" si="0"/>
        <v>4.3508967155365466E-3</v>
      </c>
      <c r="L46" s="41">
        <v>980279</v>
      </c>
    </row>
    <row r="47" spans="2:12">
      <c r="B47" s="45" t="s">
        <v>96</v>
      </c>
      <c r="C47" s="46">
        <v>3</v>
      </c>
      <c r="D47" s="47" t="s">
        <v>97</v>
      </c>
      <c r="E47" s="48"/>
      <c r="F47" s="46"/>
      <c r="G47" s="49" t="str">
        <f t="shared" si="1"/>
        <v/>
      </c>
      <c r="H47" s="50"/>
      <c r="I47" s="48">
        <v>849866</v>
      </c>
      <c r="J47" s="51">
        <f t="shared" si="2"/>
        <v>87.217984926355882</v>
      </c>
      <c r="K47" s="52">
        <f t="shared" si="0"/>
        <v>4.213394456075349E-3</v>
      </c>
      <c r="L47" s="53">
        <v>974416</v>
      </c>
    </row>
    <row r="48" spans="2:12">
      <c r="B48" s="45" t="s">
        <v>98</v>
      </c>
      <c r="C48" s="46">
        <v>4</v>
      </c>
      <c r="D48" s="47" t="s">
        <v>99</v>
      </c>
      <c r="E48" s="48"/>
      <c r="F48" s="46"/>
      <c r="G48" s="49" t="str">
        <f t="shared" si="1"/>
        <v/>
      </c>
      <c r="H48" s="50"/>
      <c r="I48" s="48">
        <v>618451</v>
      </c>
      <c r="J48" s="51">
        <f t="shared" si="2"/>
        <v>82.549617118289561</v>
      </c>
      <c r="K48" s="52">
        <f t="shared" si="0"/>
        <v>3.0661045561938653E-3</v>
      </c>
      <c r="L48" s="53">
        <v>749187</v>
      </c>
    </row>
    <row r="49" spans="2:12">
      <c r="B49" s="42" t="s">
        <v>100</v>
      </c>
      <c r="C49" s="43">
        <v>2</v>
      </c>
      <c r="D49" s="44" t="s">
        <v>101</v>
      </c>
      <c r="E49" s="38">
        <v>130142</v>
      </c>
      <c r="F49" s="43" t="s">
        <v>18</v>
      </c>
      <c r="G49" s="36">
        <f t="shared" si="1"/>
        <v>145.95964693875263</v>
      </c>
      <c r="H49" s="37">
        <v>89163</v>
      </c>
      <c r="I49" s="38">
        <v>3222751</v>
      </c>
      <c r="J49" s="39">
        <f t="shared" si="2"/>
        <v>123.37617442290481</v>
      </c>
      <c r="K49" s="40">
        <f t="shared" si="0"/>
        <v>1.597748491728259E-2</v>
      </c>
      <c r="L49" s="41">
        <v>2612134</v>
      </c>
    </row>
    <row r="50" spans="2:12">
      <c r="B50" s="42" t="s">
        <v>102</v>
      </c>
      <c r="C50" s="43">
        <v>2</v>
      </c>
      <c r="D50" s="44" t="s">
        <v>103</v>
      </c>
      <c r="E50" s="38">
        <v>52953</v>
      </c>
      <c r="F50" s="43" t="s">
        <v>18</v>
      </c>
      <c r="G50" s="36">
        <f t="shared" si="1"/>
        <v>106.17994425618093</v>
      </c>
      <c r="H50" s="37">
        <v>49871</v>
      </c>
      <c r="I50" s="38">
        <v>8378374</v>
      </c>
      <c r="J50" s="39">
        <f t="shared" si="2"/>
        <v>132.68146325696756</v>
      </c>
      <c r="K50" s="40">
        <f t="shared" si="0"/>
        <v>4.1537600707083053E-2</v>
      </c>
      <c r="L50" s="41">
        <v>6314653</v>
      </c>
    </row>
    <row r="51" spans="2:12">
      <c r="B51" s="45" t="s">
        <v>104</v>
      </c>
      <c r="C51" s="46">
        <v>3</v>
      </c>
      <c r="D51" s="47" t="s">
        <v>105</v>
      </c>
      <c r="E51" s="48">
        <v>13176</v>
      </c>
      <c r="F51" s="46" t="s">
        <v>18</v>
      </c>
      <c r="G51" s="49">
        <f t="shared" si="1"/>
        <v>106.32666236281472</v>
      </c>
      <c r="H51" s="50">
        <v>12392</v>
      </c>
      <c r="I51" s="48">
        <v>4563741</v>
      </c>
      <c r="J51" s="51">
        <f t="shared" si="2"/>
        <v>127.82693088719277</v>
      </c>
      <c r="K51" s="52">
        <f t="shared" si="0"/>
        <v>2.2625732795951089E-2</v>
      </c>
      <c r="L51" s="53">
        <v>3570250</v>
      </c>
    </row>
    <row r="52" spans="2:12">
      <c r="B52" s="45" t="s">
        <v>106</v>
      </c>
      <c r="C52" s="46">
        <v>4</v>
      </c>
      <c r="D52" s="47" t="s">
        <v>107</v>
      </c>
      <c r="E52" s="48">
        <v>7550828</v>
      </c>
      <c r="F52" s="46" t="s">
        <v>35</v>
      </c>
      <c r="G52" s="49">
        <f t="shared" si="1"/>
        <v>121.05462123036365</v>
      </c>
      <c r="H52" s="50">
        <v>6237538</v>
      </c>
      <c r="I52" s="48">
        <v>3857393</v>
      </c>
      <c r="J52" s="51">
        <f t="shared" si="2"/>
        <v>136.74693157252523</v>
      </c>
      <c r="K52" s="52">
        <f t="shared" si="0"/>
        <v>1.9123859856852561E-2</v>
      </c>
      <c r="L52" s="53">
        <v>2820826</v>
      </c>
    </row>
    <row r="53" spans="2:12">
      <c r="B53" s="45" t="s">
        <v>108</v>
      </c>
      <c r="C53" s="46">
        <v>4</v>
      </c>
      <c r="D53" s="47" t="s">
        <v>109</v>
      </c>
      <c r="E53" s="48">
        <v>441</v>
      </c>
      <c r="F53" s="46" t="s">
        <v>18</v>
      </c>
      <c r="G53" s="49">
        <f t="shared" si="1"/>
        <v>113.07692307692308</v>
      </c>
      <c r="H53" s="50">
        <v>390</v>
      </c>
      <c r="I53" s="48">
        <v>212001</v>
      </c>
      <c r="J53" s="51">
        <f t="shared" si="2"/>
        <v>134.1914371075552</v>
      </c>
      <c r="K53" s="52">
        <f t="shared" si="0"/>
        <v>1.0510407971167574E-3</v>
      </c>
      <c r="L53" s="53">
        <v>157984</v>
      </c>
    </row>
    <row r="54" spans="2:12">
      <c r="B54" s="42" t="s">
        <v>110</v>
      </c>
      <c r="C54" s="43">
        <v>2</v>
      </c>
      <c r="D54" s="44" t="s">
        <v>111</v>
      </c>
      <c r="E54" s="38">
        <v>1132537</v>
      </c>
      <c r="F54" s="43" t="s">
        <v>18</v>
      </c>
      <c r="G54" s="36">
        <f t="shared" si="1"/>
        <v>153.35099915236566</v>
      </c>
      <c r="H54" s="37">
        <v>738526</v>
      </c>
      <c r="I54" s="38">
        <v>4335857</v>
      </c>
      <c r="J54" s="39">
        <f t="shared" si="2"/>
        <v>70.514203079471116</v>
      </c>
      <c r="K54" s="40">
        <f t="shared" si="0"/>
        <v>2.1495948592055093E-2</v>
      </c>
      <c r="L54" s="41">
        <v>6148913</v>
      </c>
    </row>
    <row r="55" spans="2:12">
      <c r="B55" s="45" t="s">
        <v>112</v>
      </c>
      <c r="C55" s="46">
        <v>3</v>
      </c>
      <c r="D55" s="47" t="s">
        <v>113</v>
      </c>
      <c r="E55" s="48">
        <v>13354</v>
      </c>
      <c r="F55" s="46" t="s">
        <v>18</v>
      </c>
      <c r="G55" s="49">
        <f t="shared" si="1"/>
        <v>80.835351089588386</v>
      </c>
      <c r="H55" s="50">
        <v>16520</v>
      </c>
      <c r="I55" s="48">
        <v>1133838</v>
      </c>
      <c r="J55" s="51">
        <f t="shared" si="2"/>
        <v>77.317609385271282</v>
      </c>
      <c r="K55" s="52">
        <f t="shared" si="0"/>
        <v>5.621247047519917E-3</v>
      </c>
      <c r="L55" s="53">
        <v>1466468</v>
      </c>
    </row>
    <row r="56" spans="2:12">
      <c r="B56" s="42" t="s">
        <v>114</v>
      </c>
      <c r="C56" s="43">
        <v>2</v>
      </c>
      <c r="D56" s="44" t="s">
        <v>115</v>
      </c>
      <c r="E56" s="38">
        <v>838113</v>
      </c>
      <c r="F56" s="43" t="s">
        <v>18</v>
      </c>
      <c r="G56" s="36">
        <f t="shared" si="1"/>
        <v>128.75881256750091</v>
      </c>
      <c r="H56" s="37">
        <v>650917</v>
      </c>
      <c r="I56" s="38">
        <v>93106075</v>
      </c>
      <c r="J56" s="39">
        <f t="shared" si="2"/>
        <v>126.22977537094286</v>
      </c>
      <c r="K56" s="40">
        <f t="shared" si="0"/>
        <v>0.4615934985420474</v>
      </c>
      <c r="L56" s="41">
        <v>73759202</v>
      </c>
    </row>
    <row r="57" spans="2:12">
      <c r="B57" s="45" t="s">
        <v>116</v>
      </c>
      <c r="C57" s="46">
        <v>3</v>
      </c>
      <c r="D57" s="47" t="s">
        <v>117</v>
      </c>
      <c r="E57" s="48">
        <v>752383</v>
      </c>
      <c r="F57" s="46" t="s">
        <v>18</v>
      </c>
      <c r="G57" s="49">
        <f t="shared" si="1"/>
        <v>131.68305741223995</v>
      </c>
      <c r="H57" s="50">
        <v>571359</v>
      </c>
      <c r="I57" s="48">
        <v>46942897</v>
      </c>
      <c r="J57" s="51">
        <f t="shared" si="2"/>
        <v>123.10291405741441</v>
      </c>
      <c r="K57" s="52">
        <f t="shared" si="0"/>
        <v>0.23272956203909337</v>
      </c>
      <c r="L57" s="53">
        <v>38133051</v>
      </c>
    </row>
    <row r="58" spans="2:12">
      <c r="B58" s="42" t="s">
        <v>118</v>
      </c>
      <c r="C58" s="43">
        <v>2</v>
      </c>
      <c r="D58" s="44" t="s">
        <v>119</v>
      </c>
      <c r="E58" s="38"/>
      <c r="F58" s="43"/>
      <c r="G58" s="36" t="str">
        <f t="shared" si="1"/>
        <v/>
      </c>
      <c r="H58" s="37"/>
      <c r="I58" s="38">
        <v>2038437</v>
      </c>
      <c r="J58" s="39">
        <f t="shared" si="2"/>
        <v>114.20774855029833</v>
      </c>
      <c r="K58" s="40">
        <f t="shared" si="0"/>
        <v>1.0105992185660877E-2</v>
      </c>
      <c r="L58" s="41">
        <v>1784850</v>
      </c>
    </row>
    <row r="59" spans="2:12">
      <c r="B59" s="45" t="s">
        <v>120</v>
      </c>
      <c r="C59" s="46">
        <v>3</v>
      </c>
      <c r="D59" s="47" t="s">
        <v>121</v>
      </c>
      <c r="E59" s="48">
        <v>2</v>
      </c>
      <c r="F59" s="46" t="s">
        <v>18</v>
      </c>
      <c r="G59" s="49">
        <f t="shared" si="1"/>
        <v>100</v>
      </c>
      <c r="H59" s="50">
        <v>2</v>
      </c>
      <c r="I59" s="48">
        <v>35416</v>
      </c>
      <c r="J59" s="51">
        <f t="shared" si="2"/>
        <v>74.649579495394462</v>
      </c>
      <c r="K59" s="52">
        <f t="shared" si="0"/>
        <v>1.7558247777457218E-4</v>
      </c>
      <c r="L59" s="53">
        <v>47443</v>
      </c>
    </row>
    <row r="60" spans="2:12">
      <c r="B60" s="63" t="s">
        <v>122</v>
      </c>
      <c r="C60" s="64">
        <v>1</v>
      </c>
      <c r="D60" s="65" t="s">
        <v>123</v>
      </c>
      <c r="E60" s="66"/>
      <c r="F60" s="64"/>
      <c r="G60" s="67" t="str">
        <f t="shared" si="1"/>
        <v/>
      </c>
      <c r="H60" s="68"/>
      <c r="I60" s="66">
        <v>100516656</v>
      </c>
      <c r="J60" s="69">
        <f t="shared" si="2"/>
        <v>105.57007373241592</v>
      </c>
      <c r="K60" s="29">
        <f t="shared" si="0"/>
        <v>0.49833305619195606</v>
      </c>
      <c r="L60" s="70">
        <v>95213210</v>
      </c>
    </row>
    <row r="61" spans="2:12">
      <c r="B61" s="42" t="s">
        <v>124</v>
      </c>
      <c r="C61" s="43">
        <v>2</v>
      </c>
      <c r="D61" s="44" t="s">
        <v>125</v>
      </c>
      <c r="E61" s="38">
        <v>28515</v>
      </c>
      <c r="F61" s="43" t="s">
        <v>18</v>
      </c>
      <c r="G61" s="36">
        <f t="shared" si="1"/>
        <v>293.81761978361669</v>
      </c>
      <c r="H61" s="37">
        <v>9705</v>
      </c>
      <c r="I61" s="38">
        <v>1019306</v>
      </c>
      <c r="J61" s="39">
        <f t="shared" si="2"/>
        <v>184.99167878098223</v>
      </c>
      <c r="K61" s="40">
        <f t="shared" si="0"/>
        <v>5.053429893000002E-3</v>
      </c>
      <c r="L61" s="41">
        <v>551001</v>
      </c>
    </row>
    <row r="62" spans="2:12">
      <c r="B62" s="45" t="s">
        <v>126</v>
      </c>
      <c r="C62" s="46">
        <v>3</v>
      </c>
      <c r="D62" s="47" t="s">
        <v>127</v>
      </c>
      <c r="E62" s="48">
        <v>25751</v>
      </c>
      <c r="F62" s="46" t="s">
        <v>18</v>
      </c>
      <c r="G62" s="49">
        <f t="shared" si="1"/>
        <v>457.55152807391607</v>
      </c>
      <c r="H62" s="50">
        <v>5628</v>
      </c>
      <c r="I62" s="48">
        <v>811202</v>
      </c>
      <c r="J62" s="51">
        <f t="shared" si="2"/>
        <v>256.06204565039661</v>
      </c>
      <c r="K62" s="52">
        <f t="shared" si="0"/>
        <v>4.0217093160065647E-3</v>
      </c>
      <c r="L62" s="53">
        <v>316799</v>
      </c>
    </row>
    <row r="63" spans="2:12">
      <c r="B63" s="42" t="s">
        <v>128</v>
      </c>
      <c r="C63" s="43">
        <v>2</v>
      </c>
      <c r="D63" s="44" t="s">
        <v>129</v>
      </c>
      <c r="E63" s="38"/>
      <c r="F63" s="43"/>
      <c r="G63" s="36" t="str">
        <f t="shared" si="1"/>
        <v/>
      </c>
      <c r="H63" s="37"/>
      <c r="I63" s="38">
        <v>99497350</v>
      </c>
      <c r="J63" s="39">
        <f t="shared" si="2"/>
        <v>105.1077838253278</v>
      </c>
      <c r="K63" s="40">
        <f t="shared" si="0"/>
        <v>0.49327962629895611</v>
      </c>
      <c r="L63" s="41">
        <v>94662209</v>
      </c>
    </row>
    <row r="64" spans="2:12">
      <c r="B64" s="45" t="s">
        <v>130</v>
      </c>
      <c r="C64" s="46">
        <v>3</v>
      </c>
      <c r="D64" s="47" t="s">
        <v>131</v>
      </c>
      <c r="E64" s="48"/>
      <c r="F64" s="46"/>
      <c r="G64" s="49" t="str">
        <f t="shared" si="1"/>
        <v/>
      </c>
      <c r="H64" s="50"/>
      <c r="I64" s="48">
        <v>99109359</v>
      </c>
      <c r="J64" s="51">
        <f t="shared" si="2"/>
        <v>105.00097527265602</v>
      </c>
      <c r="K64" s="52">
        <f t="shared" si="0"/>
        <v>0.4913560770236502</v>
      </c>
      <c r="L64" s="53">
        <v>94388989</v>
      </c>
    </row>
    <row r="65" spans="2:12">
      <c r="B65" s="45" t="s">
        <v>132</v>
      </c>
      <c r="C65" s="46">
        <v>4</v>
      </c>
      <c r="D65" s="47" t="s">
        <v>133</v>
      </c>
      <c r="E65" s="48">
        <v>146332</v>
      </c>
      <c r="F65" s="46" t="s">
        <v>79</v>
      </c>
      <c r="G65" s="49">
        <f t="shared" si="1"/>
        <v>90.962889289488402</v>
      </c>
      <c r="H65" s="50">
        <v>160870</v>
      </c>
      <c r="I65" s="48">
        <v>8196787</v>
      </c>
      <c r="J65" s="51">
        <f t="shared" si="2"/>
        <v>62.5241479766959</v>
      </c>
      <c r="K65" s="52">
        <f t="shared" si="0"/>
        <v>4.0637343891190482E-2</v>
      </c>
      <c r="L65" s="53">
        <v>13109794</v>
      </c>
    </row>
    <row r="66" spans="2:12">
      <c r="B66" s="45" t="s">
        <v>134</v>
      </c>
      <c r="C66" s="46">
        <v>4</v>
      </c>
      <c r="D66" s="47" t="s">
        <v>135</v>
      </c>
      <c r="E66" s="48">
        <v>418481</v>
      </c>
      <c r="F66" s="46" t="s">
        <v>79</v>
      </c>
      <c r="G66" s="49">
        <f t="shared" si="1"/>
        <v>126.71335743570178</v>
      </c>
      <c r="H66" s="50">
        <v>330258</v>
      </c>
      <c r="I66" s="48">
        <v>39947705</v>
      </c>
      <c r="J66" s="51">
        <f t="shared" si="2"/>
        <v>107.2648810714538</v>
      </c>
      <c r="K66" s="52">
        <f t="shared" si="0"/>
        <v>0.19804938517358439</v>
      </c>
      <c r="L66" s="53">
        <v>37242110</v>
      </c>
    </row>
    <row r="67" spans="2:12">
      <c r="B67" s="45" t="s">
        <v>136</v>
      </c>
      <c r="C67" s="46">
        <v>4</v>
      </c>
      <c r="D67" s="47" t="s">
        <v>137</v>
      </c>
      <c r="E67" s="48">
        <v>0</v>
      </c>
      <c r="F67" s="46" t="s">
        <v>79</v>
      </c>
      <c r="G67" s="49">
        <f t="shared" si="1"/>
        <v>0</v>
      </c>
      <c r="H67" s="50">
        <v>29099</v>
      </c>
      <c r="I67" s="48">
        <v>1501</v>
      </c>
      <c r="J67" s="51">
        <f t="shared" si="2"/>
        <v>4.774242880143921E-2</v>
      </c>
      <c r="K67" s="52">
        <f t="shared" si="0"/>
        <v>7.4415320516047215E-6</v>
      </c>
      <c r="L67" s="53">
        <v>3143954</v>
      </c>
    </row>
    <row r="68" spans="2:12">
      <c r="B68" s="45" t="s">
        <v>138</v>
      </c>
      <c r="C68" s="46">
        <v>4</v>
      </c>
      <c r="D68" s="47" t="s">
        <v>139</v>
      </c>
      <c r="E68" s="48">
        <v>60348632</v>
      </c>
      <c r="F68" s="46" t="s">
        <v>35</v>
      </c>
      <c r="G68" s="49">
        <f t="shared" si="1"/>
        <v>104.23829383038503</v>
      </c>
      <c r="H68" s="50">
        <v>57894877</v>
      </c>
      <c r="I68" s="48">
        <v>27953187</v>
      </c>
      <c r="J68" s="51">
        <f t="shared" si="2"/>
        <v>109.60961232971079</v>
      </c>
      <c r="K68" s="52">
        <f t="shared" si="0"/>
        <v>0.13858396869087306</v>
      </c>
      <c r="L68" s="53">
        <v>25502496</v>
      </c>
    </row>
    <row r="69" spans="2:12">
      <c r="B69" s="63" t="s">
        <v>140</v>
      </c>
      <c r="C69" s="64">
        <v>1</v>
      </c>
      <c r="D69" s="65" t="s">
        <v>141</v>
      </c>
      <c r="E69" s="66">
        <v>6245</v>
      </c>
      <c r="F69" s="64" t="s">
        <v>18</v>
      </c>
      <c r="G69" s="67">
        <f t="shared" si="1"/>
        <v>87.858750703432747</v>
      </c>
      <c r="H69" s="68">
        <v>7108</v>
      </c>
      <c r="I69" s="66">
        <v>2764558</v>
      </c>
      <c r="J69" s="69">
        <f t="shared" si="2"/>
        <v>89.391262959359437</v>
      </c>
      <c r="K69" s="29">
        <f t="shared" si="0"/>
        <v>1.3705894047648401E-2</v>
      </c>
      <c r="L69" s="70">
        <v>3092649</v>
      </c>
    </row>
    <row r="70" spans="2:12">
      <c r="B70" s="42" t="s">
        <v>142</v>
      </c>
      <c r="C70" s="43">
        <v>2</v>
      </c>
      <c r="D70" s="44" t="s">
        <v>143</v>
      </c>
      <c r="E70" s="38">
        <v>279</v>
      </c>
      <c r="F70" s="43" t="s">
        <v>18</v>
      </c>
      <c r="G70" s="36">
        <f t="shared" si="1"/>
        <v>357.69230769230774</v>
      </c>
      <c r="H70" s="37">
        <v>78</v>
      </c>
      <c r="I70" s="38">
        <v>57566</v>
      </c>
      <c r="J70" s="39">
        <f t="shared" si="2"/>
        <v>167.27494624280817</v>
      </c>
      <c r="K70" s="40">
        <f t="shared" si="0"/>
        <v>2.8539589212703362E-4</v>
      </c>
      <c r="L70" s="41">
        <v>34414</v>
      </c>
    </row>
    <row r="71" spans="2:12">
      <c r="B71" s="42" t="s">
        <v>144</v>
      </c>
      <c r="C71" s="43">
        <v>2</v>
      </c>
      <c r="D71" s="44" t="s">
        <v>145</v>
      </c>
      <c r="E71" s="38">
        <v>4157</v>
      </c>
      <c r="F71" s="43" t="s">
        <v>18</v>
      </c>
      <c r="G71" s="36">
        <f t="shared" si="1"/>
        <v>99.736084452975049</v>
      </c>
      <c r="H71" s="37">
        <v>4168</v>
      </c>
      <c r="I71" s="38">
        <v>2073434</v>
      </c>
      <c r="J71" s="39">
        <f t="shared" si="2"/>
        <v>96.393104849376044</v>
      </c>
      <c r="K71" s="40">
        <f t="shared" si="0"/>
        <v>1.0279497380337765E-2</v>
      </c>
      <c r="L71" s="41">
        <v>2151019</v>
      </c>
    </row>
    <row r="72" spans="2:12">
      <c r="B72" s="42" t="s">
        <v>146</v>
      </c>
      <c r="C72" s="43">
        <v>2</v>
      </c>
      <c r="D72" s="44" t="s">
        <v>147</v>
      </c>
      <c r="E72" s="38">
        <v>1812</v>
      </c>
      <c r="F72" s="43" t="s">
        <v>18</v>
      </c>
      <c r="G72" s="36">
        <f t="shared" si="1"/>
        <v>63.312368972746334</v>
      </c>
      <c r="H72" s="37">
        <v>2862</v>
      </c>
      <c r="I72" s="38">
        <v>633558</v>
      </c>
      <c r="J72" s="39">
        <f t="shared" si="2"/>
        <v>69.835408546586478</v>
      </c>
      <c r="K72" s="40">
        <f t="shared" ref="K72:K135" si="3">I72/$I$408*100</f>
        <v>3.1410007751836002E-3</v>
      </c>
      <c r="L72" s="41">
        <v>907216</v>
      </c>
    </row>
    <row r="73" spans="2:12">
      <c r="B73" s="63" t="s">
        <v>148</v>
      </c>
      <c r="C73" s="64">
        <v>1</v>
      </c>
      <c r="D73" s="65" t="s">
        <v>149</v>
      </c>
      <c r="E73" s="66"/>
      <c r="F73" s="64"/>
      <c r="G73" s="67" t="str">
        <f t="shared" ref="G73:G136" si="4">IF(F73="","",E73/H73*100)</f>
        <v/>
      </c>
      <c r="H73" s="68"/>
      <c r="I73" s="66">
        <v>789451058</v>
      </c>
      <c r="J73" s="69">
        <f t="shared" ref="J73:J136" si="5">I73/L73*100</f>
        <v>94.971628399379298</v>
      </c>
      <c r="K73" s="29">
        <f t="shared" si="3"/>
        <v>3.9138743179748561</v>
      </c>
      <c r="L73" s="70">
        <v>831249365</v>
      </c>
    </row>
    <row r="74" spans="2:12">
      <c r="B74" s="42" t="s">
        <v>150</v>
      </c>
      <c r="C74" s="43">
        <v>2</v>
      </c>
      <c r="D74" s="44" t="s">
        <v>151</v>
      </c>
      <c r="E74" s="38"/>
      <c r="F74" s="43"/>
      <c r="G74" s="36" t="str">
        <f t="shared" si="4"/>
        <v/>
      </c>
      <c r="H74" s="37"/>
      <c r="I74" s="38">
        <v>155066896</v>
      </c>
      <c r="J74" s="39">
        <f t="shared" si="5"/>
        <v>91.33788189814932</v>
      </c>
      <c r="K74" s="40">
        <f t="shared" si="3"/>
        <v>0.76877766604054365</v>
      </c>
      <c r="L74" s="41">
        <v>169772818</v>
      </c>
    </row>
    <row r="75" spans="2:12">
      <c r="B75" s="45" t="s">
        <v>152</v>
      </c>
      <c r="C75" s="46">
        <v>3</v>
      </c>
      <c r="D75" s="47" t="s">
        <v>153</v>
      </c>
      <c r="E75" s="48"/>
      <c r="F75" s="46"/>
      <c r="G75" s="49" t="str">
        <f t="shared" si="4"/>
        <v/>
      </c>
      <c r="H75" s="50"/>
      <c r="I75" s="48">
        <v>77835805</v>
      </c>
      <c r="J75" s="51">
        <f t="shared" si="5"/>
        <v>109.96186869528806</v>
      </c>
      <c r="K75" s="52">
        <f t="shared" si="3"/>
        <v>0.38588783322448705</v>
      </c>
      <c r="L75" s="53">
        <v>70784360</v>
      </c>
    </row>
    <row r="76" spans="2:12">
      <c r="B76" s="71" t="s">
        <v>154</v>
      </c>
      <c r="C76" s="72">
        <v>4</v>
      </c>
      <c r="D76" s="73" t="s">
        <v>155</v>
      </c>
      <c r="E76" s="48">
        <v>134050512</v>
      </c>
      <c r="F76" s="46" t="s">
        <v>35</v>
      </c>
      <c r="G76" s="49">
        <f t="shared" si="4"/>
        <v>44191.650925202499</v>
      </c>
      <c r="H76" s="50">
        <v>303339</v>
      </c>
      <c r="I76" s="48">
        <v>19586210</v>
      </c>
      <c r="J76" s="49">
        <f t="shared" si="5"/>
        <v>28025.942248805201</v>
      </c>
      <c r="K76" s="52">
        <f t="shared" si="3"/>
        <v>9.7102871075590222E-2</v>
      </c>
      <c r="L76" s="53">
        <v>69886</v>
      </c>
    </row>
    <row r="77" spans="2:12">
      <c r="B77" s="45" t="s">
        <v>156</v>
      </c>
      <c r="C77" s="46">
        <v>4</v>
      </c>
      <c r="D77" s="47" t="s">
        <v>157</v>
      </c>
      <c r="E77" s="48">
        <v>14203</v>
      </c>
      <c r="F77" s="46" t="s">
        <v>18</v>
      </c>
      <c r="G77" s="49">
        <f t="shared" si="4"/>
        <v>54.046957646790219</v>
      </c>
      <c r="H77" s="50">
        <v>26279</v>
      </c>
      <c r="I77" s="48">
        <v>2818821</v>
      </c>
      <c r="J77" s="51">
        <f t="shared" si="5"/>
        <v>48.124189805389399</v>
      </c>
      <c r="K77" s="52">
        <f t="shared" si="3"/>
        <v>1.3974914603088922E-2</v>
      </c>
      <c r="L77" s="53">
        <v>5857389</v>
      </c>
    </row>
    <row r="78" spans="2:12">
      <c r="B78" s="45" t="s">
        <v>158</v>
      </c>
      <c r="C78" s="46">
        <v>4</v>
      </c>
      <c r="D78" s="47" t="s">
        <v>159</v>
      </c>
      <c r="E78" s="48">
        <v>124168</v>
      </c>
      <c r="F78" s="46" t="s">
        <v>35</v>
      </c>
      <c r="G78" s="49">
        <f t="shared" si="4"/>
        <v>11.250902705352441</v>
      </c>
      <c r="H78" s="50">
        <v>1103627</v>
      </c>
      <c r="I78" s="48">
        <v>6325</v>
      </c>
      <c r="J78" s="51">
        <f t="shared" si="5"/>
        <v>18.234497073831697</v>
      </c>
      <c r="K78" s="52">
        <f t="shared" si="3"/>
        <v>3.1357555114190453E-5</v>
      </c>
      <c r="L78" s="53">
        <v>34687</v>
      </c>
    </row>
    <row r="79" spans="2:12">
      <c r="B79" s="45" t="s">
        <v>160</v>
      </c>
      <c r="C79" s="46">
        <v>3</v>
      </c>
      <c r="D79" s="47" t="s">
        <v>161</v>
      </c>
      <c r="E79" s="48">
        <v>45997</v>
      </c>
      <c r="F79" s="46" t="s">
        <v>18</v>
      </c>
      <c r="G79" s="49">
        <f t="shared" si="4"/>
        <v>81.73321250244328</v>
      </c>
      <c r="H79" s="50">
        <v>56277</v>
      </c>
      <c r="I79" s="48">
        <v>72039146</v>
      </c>
      <c r="J79" s="51">
        <f t="shared" si="5"/>
        <v>76.12874728492227</v>
      </c>
      <c r="K79" s="52">
        <f t="shared" si="3"/>
        <v>0.35714964285758299</v>
      </c>
      <c r="L79" s="53">
        <v>94628046</v>
      </c>
    </row>
    <row r="80" spans="2:12">
      <c r="B80" s="45" t="s">
        <v>162</v>
      </c>
      <c r="C80" s="46">
        <v>4</v>
      </c>
      <c r="D80" s="47" t="s">
        <v>163</v>
      </c>
      <c r="E80" s="48">
        <v>381</v>
      </c>
      <c r="F80" s="46" t="s">
        <v>18</v>
      </c>
      <c r="G80" s="49">
        <f t="shared" si="4"/>
        <v>80.379746835443029</v>
      </c>
      <c r="H80" s="50">
        <v>474</v>
      </c>
      <c r="I80" s="48">
        <v>247972</v>
      </c>
      <c r="J80" s="51">
        <f t="shared" si="5"/>
        <v>59.512089758204837</v>
      </c>
      <c r="K80" s="52">
        <f t="shared" si="3"/>
        <v>1.2293748073954204E-3</v>
      </c>
      <c r="L80" s="53">
        <v>416675</v>
      </c>
    </row>
    <row r="81" spans="2:12">
      <c r="B81" s="45" t="s">
        <v>164</v>
      </c>
      <c r="C81" s="46">
        <v>4</v>
      </c>
      <c r="D81" s="47" t="s">
        <v>165</v>
      </c>
      <c r="E81" s="48">
        <v>139</v>
      </c>
      <c r="F81" s="46" t="s">
        <v>18</v>
      </c>
      <c r="G81" s="49">
        <f t="shared" si="4"/>
        <v>93.288590604026851</v>
      </c>
      <c r="H81" s="50">
        <v>149</v>
      </c>
      <c r="I81" s="48">
        <v>26902</v>
      </c>
      <c r="J81" s="49">
        <f t="shared" si="5"/>
        <v>93.823457608202844</v>
      </c>
      <c r="K81" s="52">
        <f t="shared" si="3"/>
        <v>1.3337248184694885E-4</v>
      </c>
      <c r="L81" s="53">
        <v>28673</v>
      </c>
    </row>
    <row r="82" spans="2:12">
      <c r="B82" s="45" t="s">
        <v>166</v>
      </c>
      <c r="C82" s="46">
        <v>4</v>
      </c>
      <c r="D82" s="74" t="s">
        <v>167</v>
      </c>
      <c r="E82" s="48">
        <v>1330</v>
      </c>
      <c r="F82" s="46" t="s">
        <v>18</v>
      </c>
      <c r="G82" s="49">
        <f t="shared" si="4"/>
        <v>39.951937518774407</v>
      </c>
      <c r="H82" s="50">
        <v>3329</v>
      </c>
      <c r="I82" s="48">
        <v>1936696</v>
      </c>
      <c r="J82" s="51">
        <f t="shared" si="5"/>
        <v>63.717165868294991</v>
      </c>
      <c r="K82" s="52">
        <f t="shared" si="3"/>
        <v>9.6015891793568668E-3</v>
      </c>
      <c r="L82" s="53">
        <v>3039520</v>
      </c>
    </row>
    <row r="83" spans="2:12">
      <c r="B83" s="75" t="s">
        <v>168</v>
      </c>
      <c r="C83" s="76">
        <v>4</v>
      </c>
      <c r="D83" s="58" t="s">
        <v>169</v>
      </c>
      <c r="E83" s="48">
        <v>0</v>
      </c>
      <c r="F83" s="55" t="s">
        <v>18</v>
      </c>
      <c r="G83" s="49" t="s">
        <v>36</v>
      </c>
      <c r="H83" s="50">
        <v>2</v>
      </c>
      <c r="I83" s="48">
        <v>0</v>
      </c>
      <c r="J83" s="51" t="s">
        <v>36</v>
      </c>
      <c r="K83" s="52">
        <f t="shared" si="3"/>
        <v>0</v>
      </c>
      <c r="L83" s="53">
        <v>416</v>
      </c>
    </row>
    <row r="84" spans="2:12">
      <c r="B84" s="42" t="s">
        <v>170</v>
      </c>
      <c r="C84" s="43">
        <v>2</v>
      </c>
      <c r="D84" s="77" t="s">
        <v>171</v>
      </c>
      <c r="E84" s="38">
        <v>15374</v>
      </c>
      <c r="F84" s="43" t="s">
        <v>18</v>
      </c>
      <c r="G84" s="36">
        <f t="shared" si="4"/>
        <v>10.916243006049589</v>
      </c>
      <c r="H84" s="37">
        <v>140836</v>
      </c>
      <c r="I84" s="38">
        <v>1916262</v>
      </c>
      <c r="J84" s="39">
        <f t="shared" si="5"/>
        <v>12.689433934601798</v>
      </c>
      <c r="K84" s="40">
        <f t="shared" si="3"/>
        <v>9.5002832060440828E-3</v>
      </c>
      <c r="L84" s="41">
        <v>15101241</v>
      </c>
    </row>
    <row r="85" spans="2:12">
      <c r="B85" s="42" t="s">
        <v>172</v>
      </c>
      <c r="C85" s="43">
        <v>2</v>
      </c>
      <c r="D85" s="77" t="s">
        <v>173</v>
      </c>
      <c r="E85" s="38">
        <v>37731</v>
      </c>
      <c r="F85" s="43" t="s">
        <v>18</v>
      </c>
      <c r="G85" s="36">
        <f t="shared" si="4"/>
        <v>95.309184601394364</v>
      </c>
      <c r="H85" s="37">
        <v>39588</v>
      </c>
      <c r="I85" s="38">
        <v>49856142</v>
      </c>
      <c r="J85" s="39">
        <f t="shared" si="5"/>
        <v>104.15004449071836</v>
      </c>
      <c r="K85" s="40">
        <f t="shared" si="3"/>
        <v>0.24717260403887831</v>
      </c>
      <c r="L85" s="41">
        <v>47869535</v>
      </c>
    </row>
    <row r="86" spans="2:12">
      <c r="B86" s="45" t="s">
        <v>174</v>
      </c>
      <c r="C86" s="46">
        <v>3</v>
      </c>
      <c r="D86" s="74" t="s">
        <v>175</v>
      </c>
      <c r="E86" s="48">
        <v>784</v>
      </c>
      <c r="F86" s="46" t="s">
        <v>18</v>
      </c>
      <c r="G86" s="49">
        <f t="shared" si="4"/>
        <v>108.28729281767954</v>
      </c>
      <c r="H86" s="50">
        <v>724</v>
      </c>
      <c r="I86" s="48">
        <v>4060612</v>
      </c>
      <c r="J86" s="51">
        <f t="shared" si="5"/>
        <v>105.19221498048151</v>
      </c>
      <c r="K86" s="52">
        <f t="shared" si="3"/>
        <v>2.0131361990093775E-2</v>
      </c>
      <c r="L86" s="53">
        <v>3860183</v>
      </c>
    </row>
    <row r="87" spans="2:12">
      <c r="B87" s="45" t="s">
        <v>176</v>
      </c>
      <c r="C87" s="46">
        <v>3</v>
      </c>
      <c r="D87" s="47" t="s">
        <v>177</v>
      </c>
      <c r="E87" s="48">
        <v>29383</v>
      </c>
      <c r="F87" s="46" t="s">
        <v>18</v>
      </c>
      <c r="G87" s="49">
        <f t="shared" si="4"/>
        <v>90.51785219186101</v>
      </c>
      <c r="H87" s="50">
        <v>32461</v>
      </c>
      <c r="I87" s="48">
        <v>32075260</v>
      </c>
      <c r="J87" s="51">
        <f t="shared" si="5"/>
        <v>101.13908647944552</v>
      </c>
      <c r="K87" s="52">
        <f t="shared" si="3"/>
        <v>0.15902003687778471</v>
      </c>
      <c r="L87" s="53">
        <v>31714010</v>
      </c>
    </row>
    <row r="88" spans="2:12">
      <c r="B88" s="42" t="s">
        <v>178</v>
      </c>
      <c r="C88" s="43">
        <v>2</v>
      </c>
      <c r="D88" s="44" t="s">
        <v>179</v>
      </c>
      <c r="E88" s="38">
        <v>1901015</v>
      </c>
      <c r="F88" s="43" t="s">
        <v>35</v>
      </c>
      <c r="G88" s="36">
        <f t="shared" si="4"/>
        <v>83.748216344474272</v>
      </c>
      <c r="H88" s="37">
        <v>2269917</v>
      </c>
      <c r="I88" s="38">
        <v>15180827</v>
      </c>
      <c r="J88" s="39">
        <f t="shared" si="5"/>
        <v>85.747565350855908</v>
      </c>
      <c r="K88" s="40">
        <f t="shared" si="3"/>
        <v>7.5262232305373988E-2</v>
      </c>
      <c r="L88" s="41">
        <v>17704091</v>
      </c>
    </row>
    <row r="89" spans="2:12">
      <c r="B89" s="45" t="s">
        <v>180</v>
      </c>
      <c r="C89" s="46">
        <v>3</v>
      </c>
      <c r="D89" s="47" t="s">
        <v>181</v>
      </c>
      <c r="E89" s="48">
        <v>4900</v>
      </c>
      <c r="F89" s="46" t="s">
        <v>35</v>
      </c>
      <c r="G89" s="49">
        <f t="shared" si="4"/>
        <v>128.77792378449408</v>
      </c>
      <c r="H89" s="50">
        <v>3805</v>
      </c>
      <c r="I89" s="48">
        <v>66563</v>
      </c>
      <c r="J89" s="51">
        <f t="shared" si="5"/>
        <v>151.9495046340684</v>
      </c>
      <c r="K89" s="52">
        <f t="shared" si="3"/>
        <v>3.3000046499064961E-4</v>
      </c>
      <c r="L89" s="53">
        <v>43806</v>
      </c>
    </row>
    <row r="90" spans="2:12">
      <c r="B90" s="54" t="s">
        <v>182</v>
      </c>
      <c r="C90" s="55">
        <v>3</v>
      </c>
      <c r="D90" s="56" t="s">
        <v>183</v>
      </c>
      <c r="E90" s="48">
        <v>99738</v>
      </c>
      <c r="F90" s="55" t="s">
        <v>35</v>
      </c>
      <c r="G90" s="49">
        <f t="shared" si="4"/>
        <v>139.89087899911635</v>
      </c>
      <c r="H90" s="50">
        <v>71297</v>
      </c>
      <c r="I90" s="48">
        <v>686653</v>
      </c>
      <c r="J90" s="51">
        <f t="shared" si="5"/>
        <v>204.06099365813358</v>
      </c>
      <c r="K90" s="52">
        <f t="shared" si="3"/>
        <v>3.4042307180749748E-3</v>
      </c>
      <c r="L90" s="53">
        <v>336494</v>
      </c>
    </row>
    <row r="91" spans="2:12">
      <c r="B91" s="45" t="s">
        <v>184</v>
      </c>
      <c r="C91" s="46">
        <v>3</v>
      </c>
      <c r="D91" s="47" t="s">
        <v>185</v>
      </c>
      <c r="E91" s="48">
        <v>1978</v>
      </c>
      <c r="F91" s="46" t="s">
        <v>35</v>
      </c>
      <c r="G91" s="49">
        <f t="shared" si="4"/>
        <v>11.255263457380222</v>
      </c>
      <c r="H91" s="50">
        <v>17574</v>
      </c>
      <c r="I91" s="48">
        <v>279855</v>
      </c>
      <c r="J91" s="51">
        <f t="shared" si="5"/>
        <v>13.698546320670951</v>
      </c>
      <c r="K91" s="52">
        <f t="shared" si="3"/>
        <v>1.3874416737520584E-3</v>
      </c>
      <c r="L91" s="53">
        <v>2042954</v>
      </c>
    </row>
    <row r="92" spans="2:12">
      <c r="B92" s="45" t="s">
        <v>186</v>
      </c>
      <c r="C92" s="46">
        <v>3</v>
      </c>
      <c r="D92" s="47" t="s">
        <v>187</v>
      </c>
      <c r="E92" s="48">
        <v>41718</v>
      </c>
      <c r="F92" s="46" t="s">
        <v>35</v>
      </c>
      <c r="G92" s="49">
        <f t="shared" si="4"/>
        <v>95.628653295128942</v>
      </c>
      <c r="H92" s="50">
        <v>43625</v>
      </c>
      <c r="I92" s="48">
        <v>3703842</v>
      </c>
      <c r="J92" s="51">
        <f t="shared" si="5"/>
        <v>81.431469768816228</v>
      </c>
      <c r="K92" s="52">
        <f t="shared" si="3"/>
        <v>1.8362597573004489E-2</v>
      </c>
      <c r="L92" s="53">
        <v>4548416</v>
      </c>
    </row>
    <row r="93" spans="2:12">
      <c r="B93" s="42" t="s">
        <v>188</v>
      </c>
      <c r="C93" s="43">
        <v>2</v>
      </c>
      <c r="D93" s="44" t="s">
        <v>189</v>
      </c>
      <c r="E93" s="38">
        <v>89540</v>
      </c>
      <c r="F93" s="43" t="s">
        <v>18</v>
      </c>
      <c r="G93" s="36">
        <f t="shared" si="4"/>
        <v>84.882497369344094</v>
      </c>
      <c r="H93" s="37">
        <v>105487</v>
      </c>
      <c r="I93" s="38">
        <v>77074919</v>
      </c>
      <c r="J93" s="39">
        <f t="shared" si="5"/>
        <v>87.896133722416067</v>
      </c>
      <c r="K93" s="40">
        <f t="shared" si="3"/>
        <v>0.38211557635798654</v>
      </c>
      <c r="L93" s="41">
        <v>87688634</v>
      </c>
    </row>
    <row r="94" spans="2:12">
      <c r="B94" s="45" t="s">
        <v>190</v>
      </c>
      <c r="C94" s="46">
        <v>3</v>
      </c>
      <c r="D94" s="47" t="s">
        <v>191</v>
      </c>
      <c r="E94" s="48">
        <v>12745</v>
      </c>
      <c r="F94" s="46" t="s">
        <v>18</v>
      </c>
      <c r="G94" s="49">
        <f t="shared" si="4"/>
        <v>90.351623422657028</v>
      </c>
      <c r="H94" s="50">
        <v>14106</v>
      </c>
      <c r="I94" s="48">
        <v>25954048</v>
      </c>
      <c r="J94" s="51">
        <f t="shared" si="5"/>
        <v>90.496453406128325</v>
      </c>
      <c r="K94" s="52">
        <f t="shared" si="3"/>
        <v>0.12867280483736671</v>
      </c>
      <c r="L94" s="53">
        <v>28679630</v>
      </c>
    </row>
    <row r="95" spans="2:12">
      <c r="B95" s="45" t="s">
        <v>192</v>
      </c>
      <c r="C95" s="46">
        <v>3</v>
      </c>
      <c r="D95" s="47" t="s">
        <v>193</v>
      </c>
      <c r="E95" s="48">
        <v>37320</v>
      </c>
      <c r="F95" s="46" t="s">
        <v>18</v>
      </c>
      <c r="G95" s="49">
        <f t="shared" si="4"/>
        <v>74.350034864030278</v>
      </c>
      <c r="H95" s="50">
        <v>50195</v>
      </c>
      <c r="I95" s="48">
        <v>30218235</v>
      </c>
      <c r="J95" s="51">
        <f t="shared" si="5"/>
        <v>78.332304265313482</v>
      </c>
      <c r="K95" s="52">
        <f t="shared" si="3"/>
        <v>0.14981343390767729</v>
      </c>
      <c r="L95" s="53">
        <v>38576977</v>
      </c>
    </row>
    <row r="96" spans="2:12">
      <c r="B96" s="42" t="s">
        <v>194</v>
      </c>
      <c r="C96" s="43">
        <v>2</v>
      </c>
      <c r="D96" s="44" t="s">
        <v>195</v>
      </c>
      <c r="E96" s="38">
        <v>69967</v>
      </c>
      <c r="F96" s="43" t="s">
        <v>18</v>
      </c>
      <c r="G96" s="36">
        <f t="shared" si="4"/>
        <v>89.198113207547166</v>
      </c>
      <c r="H96" s="37">
        <v>78440</v>
      </c>
      <c r="I96" s="38">
        <v>1142505</v>
      </c>
      <c r="J96" s="39">
        <f t="shared" si="5"/>
        <v>51.733670344080608</v>
      </c>
      <c r="K96" s="40">
        <f t="shared" si="3"/>
        <v>5.6642155740297484E-3</v>
      </c>
      <c r="L96" s="41">
        <v>2208436</v>
      </c>
    </row>
    <row r="97" spans="2:12">
      <c r="B97" s="45" t="s">
        <v>196</v>
      </c>
      <c r="C97" s="46">
        <v>3</v>
      </c>
      <c r="D97" s="47" t="s">
        <v>197</v>
      </c>
      <c r="E97" s="48">
        <v>45995</v>
      </c>
      <c r="F97" s="46" t="s">
        <v>18</v>
      </c>
      <c r="G97" s="49">
        <f t="shared" si="4"/>
        <v>81.025613923827649</v>
      </c>
      <c r="H97" s="50">
        <v>56766</v>
      </c>
      <c r="I97" s="48">
        <v>811666</v>
      </c>
      <c r="J97" s="51">
        <f t="shared" si="5"/>
        <v>44.472583040973802</v>
      </c>
      <c r="K97" s="52">
        <f t="shared" si="3"/>
        <v>4.0240096963343091E-3</v>
      </c>
      <c r="L97" s="53">
        <v>1825093</v>
      </c>
    </row>
    <row r="98" spans="2:12">
      <c r="B98" s="45" t="s">
        <v>198</v>
      </c>
      <c r="C98" s="46">
        <v>4</v>
      </c>
      <c r="D98" s="47" t="s">
        <v>199</v>
      </c>
      <c r="E98" s="48">
        <v>27790</v>
      </c>
      <c r="F98" s="46" t="s">
        <v>18</v>
      </c>
      <c r="G98" s="49">
        <f t="shared" si="4"/>
        <v>49.535658900910853</v>
      </c>
      <c r="H98" s="50">
        <v>56101</v>
      </c>
      <c r="I98" s="48">
        <v>498560</v>
      </c>
      <c r="J98" s="51">
        <f t="shared" si="5"/>
        <v>28.952078317415964</v>
      </c>
      <c r="K98" s="52">
        <f t="shared" si="3"/>
        <v>2.4717190004317456E-3</v>
      </c>
      <c r="L98" s="53">
        <v>1722018</v>
      </c>
    </row>
    <row r="99" spans="2:12">
      <c r="B99" s="45" t="s">
        <v>200</v>
      </c>
      <c r="C99" s="46">
        <v>4</v>
      </c>
      <c r="D99" s="47" t="s">
        <v>201</v>
      </c>
      <c r="E99" s="48">
        <v>165</v>
      </c>
      <c r="F99" s="46" t="s">
        <v>18</v>
      </c>
      <c r="G99" s="49">
        <f t="shared" si="4"/>
        <v>26.190476190476193</v>
      </c>
      <c r="H99" s="50">
        <v>630</v>
      </c>
      <c r="I99" s="48">
        <v>30006</v>
      </c>
      <c r="J99" s="51">
        <f t="shared" si="5"/>
        <v>31.742975626269466</v>
      </c>
      <c r="K99" s="52">
        <f t="shared" si="3"/>
        <v>1.4876123300496419E-4</v>
      </c>
      <c r="L99" s="53">
        <v>94528</v>
      </c>
    </row>
    <row r="100" spans="2:12">
      <c r="B100" s="42" t="s">
        <v>202</v>
      </c>
      <c r="C100" s="43">
        <v>2</v>
      </c>
      <c r="D100" s="44" t="s">
        <v>203</v>
      </c>
      <c r="E100" s="38">
        <v>14</v>
      </c>
      <c r="F100" s="43" t="s">
        <v>204</v>
      </c>
      <c r="G100" s="36">
        <f t="shared" si="4"/>
        <v>63.636363636363633</v>
      </c>
      <c r="H100" s="37">
        <v>22</v>
      </c>
      <c r="I100" s="38">
        <v>264679</v>
      </c>
      <c r="J100" s="39">
        <f t="shared" si="5"/>
        <v>635.25501020040792</v>
      </c>
      <c r="K100" s="40">
        <f t="shared" si="3"/>
        <v>1.3122033723428955E-3</v>
      </c>
      <c r="L100" s="41">
        <v>41665</v>
      </c>
    </row>
    <row r="101" spans="2:12">
      <c r="B101" s="42" t="s">
        <v>205</v>
      </c>
      <c r="C101" s="43">
        <v>2</v>
      </c>
      <c r="D101" s="44" t="s">
        <v>206</v>
      </c>
      <c r="E101" s="38">
        <v>612001</v>
      </c>
      <c r="F101" s="43" t="s">
        <v>18</v>
      </c>
      <c r="G101" s="36">
        <f t="shared" si="4"/>
        <v>97.251381698336886</v>
      </c>
      <c r="H101" s="37">
        <v>629298</v>
      </c>
      <c r="I101" s="38">
        <v>322802628</v>
      </c>
      <c r="J101" s="39">
        <f t="shared" si="5"/>
        <v>99.666164293184238</v>
      </c>
      <c r="K101" s="40">
        <f t="shared" si="3"/>
        <v>1.6003638258522559</v>
      </c>
      <c r="L101" s="41">
        <v>323883868</v>
      </c>
    </row>
    <row r="102" spans="2:12">
      <c r="B102" s="45" t="s">
        <v>207</v>
      </c>
      <c r="C102" s="46">
        <v>3</v>
      </c>
      <c r="D102" s="47" t="s">
        <v>208</v>
      </c>
      <c r="E102" s="48">
        <v>434</v>
      </c>
      <c r="F102" s="46" t="s">
        <v>18</v>
      </c>
      <c r="G102" s="49">
        <f t="shared" si="4"/>
        <v>78.33935018050542</v>
      </c>
      <c r="H102" s="50">
        <v>554</v>
      </c>
      <c r="I102" s="48">
        <v>232351</v>
      </c>
      <c r="J102" s="51">
        <f t="shared" si="5"/>
        <v>101.58175689559444</v>
      </c>
      <c r="K102" s="52">
        <f t="shared" si="3"/>
        <v>1.1519303222667612E-3</v>
      </c>
      <c r="L102" s="53">
        <v>228733</v>
      </c>
    </row>
    <row r="103" spans="2:12">
      <c r="B103" s="45" t="s">
        <v>209</v>
      </c>
      <c r="C103" s="46">
        <v>3</v>
      </c>
      <c r="D103" s="47" t="s">
        <v>210</v>
      </c>
      <c r="E103" s="48">
        <v>27321</v>
      </c>
      <c r="F103" s="46" t="s">
        <v>18</v>
      </c>
      <c r="G103" s="49">
        <f t="shared" si="4"/>
        <v>106.27017775876153</v>
      </c>
      <c r="H103" s="50">
        <v>25709</v>
      </c>
      <c r="I103" s="48">
        <v>15341244</v>
      </c>
      <c r="J103" s="51">
        <f t="shared" si="5"/>
        <v>110.18246143747005</v>
      </c>
      <c r="K103" s="52">
        <f t="shared" si="3"/>
        <v>7.6057534268813204E-2</v>
      </c>
      <c r="L103" s="53">
        <v>13923490</v>
      </c>
    </row>
    <row r="104" spans="2:12">
      <c r="B104" s="45" t="s">
        <v>211</v>
      </c>
      <c r="C104" s="46">
        <v>4</v>
      </c>
      <c r="D104" s="47" t="s">
        <v>212</v>
      </c>
      <c r="E104" s="48">
        <v>3984</v>
      </c>
      <c r="F104" s="46" t="s">
        <v>18</v>
      </c>
      <c r="G104" s="49">
        <f t="shared" si="4"/>
        <v>83.34728033472804</v>
      </c>
      <c r="H104" s="50">
        <v>4780</v>
      </c>
      <c r="I104" s="48">
        <v>775777</v>
      </c>
      <c r="J104" s="51">
        <f t="shared" si="5"/>
        <v>99.627573435455261</v>
      </c>
      <c r="K104" s="52">
        <f t="shared" si="3"/>
        <v>3.84608221878598E-3</v>
      </c>
      <c r="L104" s="53">
        <v>778677</v>
      </c>
    </row>
    <row r="105" spans="2:12">
      <c r="B105" s="45" t="s">
        <v>213</v>
      </c>
      <c r="C105" s="46">
        <v>4</v>
      </c>
      <c r="D105" s="47" t="s">
        <v>214</v>
      </c>
      <c r="E105" s="48">
        <v>11437</v>
      </c>
      <c r="F105" s="46" t="s">
        <v>18</v>
      </c>
      <c r="G105" s="49">
        <f t="shared" si="4"/>
        <v>111.52608483666504</v>
      </c>
      <c r="H105" s="50">
        <v>10255</v>
      </c>
      <c r="I105" s="48">
        <v>11053463</v>
      </c>
      <c r="J105" s="51">
        <f t="shared" si="5"/>
        <v>121.79802407429446</v>
      </c>
      <c r="K105" s="52">
        <f t="shared" si="3"/>
        <v>5.4799932841923304E-2</v>
      </c>
      <c r="L105" s="53">
        <v>9075240</v>
      </c>
    </row>
    <row r="106" spans="2:12">
      <c r="B106" s="45" t="s">
        <v>215</v>
      </c>
      <c r="C106" s="46">
        <v>3</v>
      </c>
      <c r="D106" s="47" t="s">
        <v>216</v>
      </c>
      <c r="E106" s="48">
        <v>48065</v>
      </c>
      <c r="F106" s="46" t="s">
        <v>18</v>
      </c>
      <c r="G106" s="49">
        <f t="shared" si="4"/>
        <v>87.349616544906041</v>
      </c>
      <c r="H106" s="50">
        <v>55026</v>
      </c>
      <c r="I106" s="48">
        <v>12229598</v>
      </c>
      <c r="J106" s="51">
        <f t="shared" si="5"/>
        <v>101.2010133343131</v>
      </c>
      <c r="K106" s="52">
        <f t="shared" si="3"/>
        <v>6.0630876412552298E-2</v>
      </c>
      <c r="L106" s="53">
        <v>12084462</v>
      </c>
    </row>
    <row r="107" spans="2:12">
      <c r="B107" s="45" t="s">
        <v>217</v>
      </c>
      <c r="C107" s="46">
        <v>3</v>
      </c>
      <c r="D107" s="47" t="s">
        <v>218</v>
      </c>
      <c r="E107" s="48">
        <v>15142151</v>
      </c>
      <c r="F107" s="46" t="s">
        <v>35</v>
      </c>
      <c r="G107" s="49">
        <f t="shared" si="4"/>
        <v>74.908307249421298</v>
      </c>
      <c r="H107" s="50">
        <v>20214248</v>
      </c>
      <c r="I107" s="48">
        <v>2850532</v>
      </c>
      <c r="J107" s="51">
        <f t="shared" si="5"/>
        <v>71.667360578944084</v>
      </c>
      <c r="K107" s="52">
        <f t="shared" si="3"/>
        <v>1.4132128742255104E-2</v>
      </c>
      <c r="L107" s="53">
        <v>3977448</v>
      </c>
    </row>
    <row r="108" spans="2:12">
      <c r="B108" s="42" t="s">
        <v>219</v>
      </c>
      <c r="C108" s="43">
        <v>2</v>
      </c>
      <c r="D108" s="44" t="s">
        <v>220</v>
      </c>
      <c r="E108" s="38">
        <v>179449</v>
      </c>
      <c r="F108" s="43" t="s">
        <v>18</v>
      </c>
      <c r="G108" s="36">
        <f t="shared" si="4"/>
        <v>94.174232484912096</v>
      </c>
      <c r="H108" s="37">
        <v>190550</v>
      </c>
      <c r="I108" s="38">
        <v>166146200</v>
      </c>
      <c r="J108" s="39">
        <f t="shared" si="5"/>
        <v>99.501208765215537</v>
      </c>
      <c r="K108" s="40">
        <f t="shared" si="3"/>
        <v>0.82370571122740066</v>
      </c>
      <c r="L108" s="41">
        <v>166979077</v>
      </c>
    </row>
    <row r="109" spans="2:12">
      <c r="B109" s="63" t="s">
        <v>221</v>
      </c>
      <c r="C109" s="64">
        <v>1</v>
      </c>
      <c r="D109" s="65" t="s">
        <v>222</v>
      </c>
      <c r="E109" s="66"/>
      <c r="F109" s="64"/>
      <c r="G109" s="67" t="str">
        <f t="shared" si="4"/>
        <v/>
      </c>
      <c r="H109" s="68"/>
      <c r="I109" s="66">
        <v>1419762840</v>
      </c>
      <c r="J109" s="69">
        <f t="shared" si="5"/>
        <v>98.129555886939741</v>
      </c>
      <c r="K109" s="29">
        <f t="shared" si="3"/>
        <v>7.0387812655145545</v>
      </c>
      <c r="L109" s="70">
        <v>1446824891</v>
      </c>
    </row>
    <row r="110" spans="2:12">
      <c r="B110" s="42" t="s">
        <v>223</v>
      </c>
      <c r="C110" s="43">
        <v>2</v>
      </c>
      <c r="D110" s="44" t="s">
        <v>224</v>
      </c>
      <c r="E110" s="38">
        <v>3</v>
      </c>
      <c r="F110" s="43" t="s">
        <v>18</v>
      </c>
      <c r="G110" s="36">
        <f t="shared" si="4"/>
        <v>50</v>
      </c>
      <c r="H110" s="37">
        <v>6</v>
      </c>
      <c r="I110" s="38">
        <v>48466</v>
      </c>
      <c r="J110" s="39">
        <f t="shared" si="5"/>
        <v>80.589966577428953</v>
      </c>
      <c r="K110" s="40">
        <f t="shared" si="3"/>
        <v>2.4028067449238805E-4</v>
      </c>
      <c r="L110" s="41">
        <v>60139</v>
      </c>
    </row>
    <row r="111" spans="2:12">
      <c r="B111" s="42" t="s">
        <v>225</v>
      </c>
      <c r="C111" s="43">
        <v>2</v>
      </c>
      <c r="D111" s="44" t="s">
        <v>226</v>
      </c>
      <c r="E111" s="38">
        <v>214204</v>
      </c>
      <c r="F111" s="43" t="s">
        <v>18</v>
      </c>
      <c r="G111" s="36">
        <f t="shared" si="4"/>
        <v>90.604313564591379</v>
      </c>
      <c r="H111" s="37">
        <v>236417</v>
      </c>
      <c r="I111" s="38">
        <v>196247348</v>
      </c>
      <c r="J111" s="39">
        <f t="shared" si="5"/>
        <v>101.53767210298864</v>
      </c>
      <c r="K111" s="40">
        <f t="shared" si="3"/>
        <v>0.97293866101560678</v>
      </c>
      <c r="L111" s="41">
        <v>193275406</v>
      </c>
    </row>
    <row r="112" spans="2:12">
      <c r="B112" s="45" t="s">
        <v>227</v>
      </c>
      <c r="C112" s="46">
        <v>3</v>
      </c>
      <c r="D112" s="47" t="s">
        <v>228</v>
      </c>
      <c r="E112" s="48">
        <v>11192</v>
      </c>
      <c r="F112" s="46" t="s">
        <v>18</v>
      </c>
      <c r="G112" s="49">
        <f t="shared" si="4"/>
        <v>81.142608569564274</v>
      </c>
      <c r="H112" s="50">
        <v>13793</v>
      </c>
      <c r="I112" s="48">
        <v>28211005</v>
      </c>
      <c r="J112" s="51">
        <f t="shared" si="5"/>
        <v>103.90962519870028</v>
      </c>
      <c r="K112" s="52">
        <f t="shared" si="3"/>
        <v>0.1398621571722059</v>
      </c>
      <c r="L112" s="53">
        <v>27149559</v>
      </c>
    </row>
    <row r="113" spans="2:12">
      <c r="B113" s="45" t="s">
        <v>229</v>
      </c>
      <c r="C113" s="46">
        <v>3</v>
      </c>
      <c r="D113" s="47" t="s">
        <v>230</v>
      </c>
      <c r="E113" s="48">
        <v>194173054</v>
      </c>
      <c r="F113" s="46" t="s">
        <v>35</v>
      </c>
      <c r="G113" s="49">
        <f t="shared" si="4"/>
        <v>91.505284772389686</v>
      </c>
      <c r="H113" s="50">
        <v>212198732</v>
      </c>
      <c r="I113" s="48">
        <v>124707472</v>
      </c>
      <c r="J113" s="51">
        <f t="shared" si="5"/>
        <v>103.14145925751201</v>
      </c>
      <c r="K113" s="52">
        <f t="shared" si="3"/>
        <v>0.6182642571369743</v>
      </c>
      <c r="L113" s="53">
        <v>120909160</v>
      </c>
    </row>
    <row r="114" spans="2:12">
      <c r="B114" s="45" t="s">
        <v>231</v>
      </c>
      <c r="C114" s="46">
        <v>4</v>
      </c>
      <c r="D114" s="47" t="s">
        <v>232</v>
      </c>
      <c r="E114" s="48">
        <v>177320530</v>
      </c>
      <c r="F114" s="46" t="s">
        <v>35</v>
      </c>
      <c r="G114" s="49">
        <f t="shared" si="4"/>
        <v>89.691896257701785</v>
      </c>
      <c r="H114" s="50">
        <v>197699611</v>
      </c>
      <c r="I114" s="48">
        <v>122382378</v>
      </c>
      <c r="J114" s="51">
        <f t="shared" si="5"/>
        <v>103.06984424535682</v>
      </c>
      <c r="K114" s="52">
        <f t="shared" si="3"/>
        <v>0.60673710089180855</v>
      </c>
      <c r="L114" s="53">
        <v>118737327</v>
      </c>
    </row>
    <row r="115" spans="2:12">
      <c r="B115" s="45" t="s">
        <v>233</v>
      </c>
      <c r="C115" s="46">
        <v>4</v>
      </c>
      <c r="D115" s="47" t="s">
        <v>234</v>
      </c>
      <c r="E115" s="48">
        <v>83716</v>
      </c>
      <c r="F115" s="46" t="s">
        <v>35</v>
      </c>
      <c r="G115" s="49">
        <f t="shared" si="4"/>
        <v>69.49808231914858</v>
      </c>
      <c r="H115" s="50">
        <v>120458</v>
      </c>
      <c r="I115" s="48">
        <v>429939</v>
      </c>
      <c r="J115" s="51">
        <f t="shared" si="5"/>
        <v>82.243421505689</v>
      </c>
      <c r="K115" s="52">
        <f t="shared" si="3"/>
        <v>2.1315155554529532E-3</v>
      </c>
      <c r="L115" s="53">
        <v>522764</v>
      </c>
    </row>
    <row r="116" spans="2:12">
      <c r="B116" s="45" t="s">
        <v>235</v>
      </c>
      <c r="C116" s="46">
        <v>3</v>
      </c>
      <c r="D116" s="47" t="s">
        <v>236</v>
      </c>
      <c r="E116" s="48">
        <v>680984</v>
      </c>
      <c r="F116" s="46" t="s">
        <v>35</v>
      </c>
      <c r="G116" s="49">
        <f t="shared" si="4"/>
        <v>103.24728685226346</v>
      </c>
      <c r="H116" s="50">
        <v>659566</v>
      </c>
      <c r="I116" s="48">
        <v>7297570</v>
      </c>
      <c r="J116" s="51">
        <f t="shared" si="5"/>
        <v>114.72317747532827</v>
      </c>
      <c r="K116" s="52">
        <f t="shared" si="3"/>
        <v>3.6179281181764868E-2</v>
      </c>
      <c r="L116" s="53">
        <v>6361025</v>
      </c>
    </row>
    <row r="117" spans="2:12">
      <c r="B117" s="42" t="s">
        <v>237</v>
      </c>
      <c r="C117" s="43">
        <v>2</v>
      </c>
      <c r="D117" s="44" t="s">
        <v>238</v>
      </c>
      <c r="E117" s="38"/>
      <c r="F117" s="43"/>
      <c r="G117" s="36" t="str">
        <f t="shared" si="4"/>
        <v/>
      </c>
      <c r="H117" s="37"/>
      <c r="I117" s="38">
        <v>1058463</v>
      </c>
      <c r="J117" s="39">
        <f t="shared" si="5"/>
        <v>100.06135294106527</v>
      </c>
      <c r="K117" s="40">
        <f t="shared" si="3"/>
        <v>5.2475591871670143E-3</v>
      </c>
      <c r="L117" s="41">
        <v>1057814</v>
      </c>
    </row>
    <row r="118" spans="2:12">
      <c r="B118" s="45" t="s">
        <v>239</v>
      </c>
      <c r="C118" s="46">
        <v>3</v>
      </c>
      <c r="D118" s="47" t="s">
        <v>240</v>
      </c>
      <c r="E118" s="48"/>
      <c r="F118" s="46"/>
      <c r="G118" s="49" t="str">
        <f t="shared" si="4"/>
        <v/>
      </c>
      <c r="H118" s="50"/>
      <c r="I118" s="48">
        <v>63056</v>
      </c>
      <c r="J118" s="51">
        <f t="shared" si="5"/>
        <v>55.979616658232786</v>
      </c>
      <c r="K118" s="52">
        <f t="shared" si="3"/>
        <v>3.1261375419452855E-4</v>
      </c>
      <c r="L118" s="53">
        <v>112641</v>
      </c>
    </row>
    <row r="119" spans="2:12">
      <c r="B119" s="45" t="s">
        <v>241</v>
      </c>
      <c r="C119" s="46">
        <v>4</v>
      </c>
      <c r="D119" s="47" t="s">
        <v>242</v>
      </c>
      <c r="E119" s="48">
        <v>3213</v>
      </c>
      <c r="F119" s="46" t="s">
        <v>243</v>
      </c>
      <c r="G119" s="49">
        <f t="shared" si="4"/>
        <v>44.943348720100715</v>
      </c>
      <c r="H119" s="50">
        <v>7149</v>
      </c>
      <c r="I119" s="48">
        <v>8590</v>
      </c>
      <c r="J119" s="51">
        <f t="shared" si="5"/>
        <v>51.366381630090295</v>
      </c>
      <c r="K119" s="52">
        <f t="shared" si="3"/>
        <v>4.2586782360615964E-5</v>
      </c>
      <c r="L119" s="53">
        <v>16723</v>
      </c>
    </row>
    <row r="120" spans="2:12">
      <c r="B120" s="45" t="s">
        <v>244</v>
      </c>
      <c r="C120" s="46">
        <v>4</v>
      </c>
      <c r="D120" s="47" t="s">
        <v>245</v>
      </c>
      <c r="E120" s="48"/>
      <c r="F120" s="46"/>
      <c r="G120" s="49" t="str">
        <f t="shared" si="4"/>
        <v/>
      </c>
      <c r="H120" s="50"/>
      <c r="I120" s="48">
        <v>27357</v>
      </c>
      <c r="J120" s="51">
        <f t="shared" si="5"/>
        <v>57.191537400175605</v>
      </c>
      <c r="K120" s="52">
        <f t="shared" si="3"/>
        <v>1.3562824272868115E-4</v>
      </c>
      <c r="L120" s="53">
        <v>47834</v>
      </c>
    </row>
    <row r="121" spans="2:12">
      <c r="B121" s="45" t="s">
        <v>246</v>
      </c>
      <c r="C121" s="46">
        <v>3</v>
      </c>
      <c r="D121" s="47" t="s">
        <v>247</v>
      </c>
      <c r="E121" s="48">
        <v>450</v>
      </c>
      <c r="F121" s="46" t="s">
        <v>18</v>
      </c>
      <c r="G121" s="49">
        <f t="shared" si="4"/>
        <v>87.548638132295721</v>
      </c>
      <c r="H121" s="50">
        <v>514</v>
      </c>
      <c r="I121" s="48">
        <v>800857</v>
      </c>
      <c r="J121" s="51">
        <f t="shared" si="5"/>
        <v>105.45640093755762</v>
      </c>
      <c r="K121" s="52">
        <f t="shared" si="3"/>
        <v>3.9704217416735525E-3</v>
      </c>
      <c r="L121" s="53">
        <v>759420</v>
      </c>
    </row>
    <row r="122" spans="2:12">
      <c r="B122" s="45" t="s">
        <v>248</v>
      </c>
      <c r="C122" s="46">
        <v>4</v>
      </c>
      <c r="D122" s="47" t="s">
        <v>249</v>
      </c>
      <c r="E122" s="48">
        <v>77</v>
      </c>
      <c r="F122" s="46" t="s">
        <v>18</v>
      </c>
      <c r="G122" s="49">
        <f t="shared" si="4"/>
        <v>93.902439024390233</v>
      </c>
      <c r="H122" s="50">
        <v>82</v>
      </c>
      <c r="I122" s="48">
        <v>304271</v>
      </c>
      <c r="J122" s="51">
        <f t="shared" si="5"/>
        <v>112.58246535807447</v>
      </c>
      <c r="K122" s="52">
        <f t="shared" si="3"/>
        <v>1.5084892730671687E-3</v>
      </c>
      <c r="L122" s="53">
        <v>270265</v>
      </c>
    </row>
    <row r="123" spans="2:12">
      <c r="B123" s="42" t="s">
        <v>250</v>
      </c>
      <c r="C123" s="43">
        <v>2</v>
      </c>
      <c r="D123" s="44" t="s">
        <v>251</v>
      </c>
      <c r="E123" s="38">
        <v>101618</v>
      </c>
      <c r="F123" s="43" t="s">
        <v>18</v>
      </c>
      <c r="G123" s="36">
        <f t="shared" si="4"/>
        <v>84.041550192698949</v>
      </c>
      <c r="H123" s="37">
        <v>120914</v>
      </c>
      <c r="I123" s="38">
        <v>27753119</v>
      </c>
      <c r="J123" s="36">
        <f t="shared" si="5"/>
        <v>92.380558870526102</v>
      </c>
      <c r="K123" s="40">
        <f t="shared" si="3"/>
        <v>0.13759208832145237</v>
      </c>
      <c r="L123" s="41">
        <v>30042164</v>
      </c>
    </row>
    <row r="124" spans="2:12">
      <c r="B124" s="45" t="s">
        <v>252</v>
      </c>
      <c r="C124" s="46">
        <v>3</v>
      </c>
      <c r="D124" s="47" t="s">
        <v>253</v>
      </c>
      <c r="E124" s="48">
        <v>97226</v>
      </c>
      <c r="F124" s="46" t="s">
        <v>18</v>
      </c>
      <c r="G124" s="49">
        <f t="shared" si="4"/>
        <v>83.845152165851715</v>
      </c>
      <c r="H124" s="50">
        <v>115959</v>
      </c>
      <c r="I124" s="48">
        <v>22150894</v>
      </c>
      <c r="J124" s="51">
        <f t="shared" si="5"/>
        <v>90.591097573389419</v>
      </c>
      <c r="K124" s="52">
        <f t="shared" si="3"/>
        <v>0.10981784655076531</v>
      </c>
      <c r="L124" s="53">
        <v>24451513</v>
      </c>
    </row>
    <row r="125" spans="2:12">
      <c r="B125" s="57" t="s">
        <v>254</v>
      </c>
      <c r="C125" s="55">
        <v>4</v>
      </c>
      <c r="D125" s="78" t="s">
        <v>255</v>
      </c>
      <c r="E125" s="48">
        <v>0</v>
      </c>
      <c r="F125" s="62" t="s">
        <v>18</v>
      </c>
      <c r="G125" s="49" t="s">
        <v>36</v>
      </c>
      <c r="H125" s="50">
        <v>10</v>
      </c>
      <c r="I125" s="48">
        <v>0</v>
      </c>
      <c r="J125" s="51" t="s">
        <v>36</v>
      </c>
      <c r="K125" s="52">
        <f t="shared" si="3"/>
        <v>0</v>
      </c>
      <c r="L125" s="53">
        <v>601</v>
      </c>
    </row>
    <row r="126" spans="2:12">
      <c r="B126" s="45" t="s">
        <v>256</v>
      </c>
      <c r="C126" s="46">
        <v>4</v>
      </c>
      <c r="D126" s="47" t="s">
        <v>257</v>
      </c>
      <c r="E126" s="48">
        <v>2172801</v>
      </c>
      <c r="F126" s="46" t="s">
        <v>35</v>
      </c>
      <c r="G126" s="49">
        <f t="shared" si="4"/>
        <v>227.26047083729046</v>
      </c>
      <c r="H126" s="50">
        <v>956084</v>
      </c>
      <c r="I126" s="48">
        <v>294098</v>
      </c>
      <c r="J126" s="51">
        <f t="shared" si="5"/>
        <v>184.35394191651676</v>
      </c>
      <c r="K126" s="52">
        <f t="shared" si="3"/>
        <v>1.458054425924614E-3</v>
      </c>
      <c r="L126" s="53">
        <v>159529</v>
      </c>
    </row>
    <row r="127" spans="2:12">
      <c r="B127" s="45" t="s">
        <v>258</v>
      </c>
      <c r="C127" s="46">
        <v>4</v>
      </c>
      <c r="D127" s="47" t="s">
        <v>259</v>
      </c>
      <c r="E127" s="48">
        <v>32510</v>
      </c>
      <c r="F127" s="46" t="s">
        <v>18</v>
      </c>
      <c r="G127" s="49">
        <f t="shared" si="4"/>
        <v>80.627960616056143</v>
      </c>
      <c r="H127" s="50">
        <v>40321</v>
      </c>
      <c r="I127" s="48">
        <v>5790699</v>
      </c>
      <c r="J127" s="51">
        <f t="shared" si="5"/>
        <v>78.836977730629542</v>
      </c>
      <c r="K127" s="52">
        <f t="shared" si="3"/>
        <v>2.8708642378211469E-2</v>
      </c>
      <c r="L127" s="53">
        <v>7345156</v>
      </c>
    </row>
    <row r="128" spans="2:12">
      <c r="B128" s="45" t="s">
        <v>260</v>
      </c>
      <c r="C128" s="46">
        <v>5</v>
      </c>
      <c r="D128" s="47" t="s">
        <v>261</v>
      </c>
      <c r="E128" s="48">
        <v>32510</v>
      </c>
      <c r="F128" s="46" t="s">
        <v>18</v>
      </c>
      <c r="G128" s="49">
        <f t="shared" si="4"/>
        <v>80.627960616056143</v>
      </c>
      <c r="H128" s="50">
        <v>40321</v>
      </c>
      <c r="I128" s="48">
        <v>5790699</v>
      </c>
      <c r="J128" s="51">
        <f t="shared" si="5"/>
        <v>78.836977730629542</v>
      </c>
      <c r="K128" s="52">
        <f t="shared" si="3"/>
        <v>2.8708642378211469E-2</v>
      </c>
      <c r="L128" s="53">
        <v>7345156</v>
      </c>
    </row>
    <row r="129" spans="2:12">
      <c r="B129" s="45" t="s">
        <v>262</v>
      </c>
      <c r="C129" s="46">
        <v>4</v>
      </c>
      <c r="D129" s="47" t="s">
        <v>263</v>
      </c>
      <c r="E129" s="48">
        <v>968</v>
      </c>
      <c r="F129" s="46" t="s">
        <v>18</v>
      </c>
      <c r="G129" s="49">
        <f t="shared" si="4"/>
        <v>31.510416666666668</v>
      </c>
      <c r="H129" s="50">
        <v>3072</v>
      </c>
      <c r="I129" s="48">
        <v>368205</v>
      </c>
      <c r="J129" s="51">
        <f t="shared" si="5"/>
        <v>60.688997013390299</v>
      </c>
      <c r="K129" s="52">
        <f t="shared" si="3"/>
        <v>1.8254559021060072E-3</v>
      </c>
      <c r="L129" s="53">
        <v>606708</v>
      </c>
    </row>
    <row r="130" spans="2:12">
      <c r="B130" s="45" t="s">
        <v>264</v>
      </c>
      <c r="C130" s="46">
        <v>4</v>
      </c>
      <c r="D130" s="47" t="s">
        <v>265</v>
      </c>
      <c r="E130" s="48">
        <v>10807</v>
      </c>
      <c r="F130" s="46" t="s">
        <v>18</v>
      </c>
      <c r="G130" s="49">
        <f t="shared" si="4"/>
        <v>67.057582526681557</v>
      </c>
      <c r="H130" s="50">
        <v>16116</v>
      </c>
      <c r="I130" s="48">
        <v>1376715</v>
      </c>
      <c r="J130" s="51">
        <f t="shared" si="5"/>
        <v>86.712482002018049</v>
      </c>
      <c r="K130" s="52">
        <f t="shared" si="3"/>
        <v>6.8253622907561593E-3</v>
      </c>
      <c r="L130" s="53">
        <v>1587678</v>
      </c>
    </row>
    <row r="131" spans="2:12">
      <c r="B131" s="45" t="s">
        <v>266</v>
      </c>
      <c r="C131" s="46">
        <v>5</v>
      </c>
      <c r="D131" s="47" t="s">
        <v>261</v>
      </c>
      <c r="E131" s="48">
        <v>10791</v>
      </c>
      <c r="F131" s="46" t="s">
        <v>18</v>
      </c>
      <c r="G131" s="49">
        <f t="shared" si="4"/>
        <v>67.684877375650757</v>
      </c>
      <c r="H131" s="50">
        <v>15943</v>
      </c>
      <c r="I131" s="48">
        <v>1366512</v>
      </c>
      <c r="J131" s="51">
        <f t="shared" si="5"/>
        <v>87.73561283413396</v>
      </c>
      <c r="K131" s="52">
        <f t="shared" si="3"/>
        <v>6.774778712126896E-3</v>
      </c>
      <c r="L131" s="53">
        <v>1557534</v>
      </c>
    </row>
    <row r="132" spans="2:12">
      <c r="B132" s="45" t="s">
        <v>267</v>
      </c>
      <c r="C132" s="46">
        <v>4</v>
      </c>
      <c r="D132" s="47" t="s">
        <v>268</v>
      </c>
      <c r="E132" s="48">
        <v>182</v>
      </c>
      <c r="F132" s="46" t="s">
        <v>18</v>
      </c>
      <c r="G132" s="49">
        <f t="shared" si="4"/>
        <v>105.20231213872833</v>
      </c>
      <c r="H132" s="50">
        <v>173</v>
      </c>
      <c r="I132" s="48">
        <v>171976</v>
      </c>
      <c r="J132" s="51">
        <f t="shared" si="5"/>
        <v>121.0186690310822</v>
      </c>
      <c r="K132" s="52">
        <f t="shared" si="3"/>
        <v>8.5260820526767062E-4</v>
      </c>
      <c r="L132" s="53">
        <v>142107</v>
      </c>
    </row>
    <row r="133" spans="2:12">
      <c r="B133" s="45" t="s">
        <v>269</v>
      </c>
      <c r="C133" s="46">
        <v>3</v>
      </c>
      <c r="D133" s="47" t="s">
        <v>270</v>
      </c>
      <c r="E133" s="48">
        <v>242445</v>
      </c>
      <c r="F133" s="46" t="s">
        <v>35</v>
      </c>
      <c r="G133" s="49">
        <f t="shared" si="4"/>
        <v>101.0591736694678</v>
      </c>
      <c r="H133" s="50">
        <v>239904</v>
      </c>
      <c r="I133" s="48">
        <v>223435</v>
      </c>
      <c r="J133" s="51">
        <f t="shared" si="5"/>
        <v>115.27131463004427</v>
      </c>
      <c r="K133" s="52">
        <f t="shared" si="3"/>
        <v>1.1077273244172558E-3</v>
      </c>
      <c r="L133" s="53">
        <v>193834</v>
      </c>
    </row>
    <row r="134" spans="2:12">
      <c r="B134" s="45" t="s">
        <v>271</v>
      </c>
      <c r="C134" s="46">
        <v>3</v>
      </c>
      <c r="D134" s="47" t="s">
        <v>272</v>
      </c>
      <c r="E134" s="48">
        <v>1556068</v>
      </c>
      <c r="F134" s="46" t="s">
        <v>35</v>
      </c>
      <c r="G134" s="49">
        <f t="shared" si="4"/>
        <v>105.44230640222314</v>
      </c>
      <c r="H134" s="50">
        <v>1475753</v>
      </c>
      <c r="I134" s="48">
        <v>1432867</v>
      </c>
      <c r="J134" s="51">
        <f t="shared" si="5"/>
        <v>108.82076854491685</v>
      </c>
      <c r="K134" s="52">
        <f t="shared" si="3"/>
        <v>7.1037479721430402E-3</v>
      </c>
      <c r="L134" s="53">
        <v>1316722</v>
      </c>
    </row>
    <row r="135" spans="2:12">
      <c r="B135" s="42" t="s">
        <v>273</v>
      </c>
      <c r="C135" s="43">
        <v>2</v>
      </c>
      <c r="D135" s="44" t="s">
        <v>274</v>
      </c>
      <c r="E135" s="38"/>
      <c r="F135" s="43"/>
      <c r="G135" s="36" t="str">
        <f t="shared" si="4"/>
        <v/>
      </c>
      <c r="H135" s="37"/>
      <c r="I135" s="38">
        <v>69780261</v>
      </c>
      <c r="J135" s="39">
        <f t="shared" si="5"/>
        <v>99.980084293870945</v>
      </c>
      <c r="K135" s="40">
        <f t="shared" si="3"/>
        <v>0.34595073204586474</v>
      </c>
      <c r="L135" s="41">
        <v>69794161</v>
      </c>
    </row>
    <row r="136" spans="2:12">
      <c r="B136" s="45" t="s">
        <v>275</v>
      </c>
      <c r="C136" s="46">
        <v>3</v>
      </c>
      <c r="D136" s="47" t="s">
        <v>276</v>
      </c>
      <c r="E136" s="48">
        <v>20060</v>
      </c>
      <c r="F136" s="46" t="s">
        <v>18</v>
      </c>
      <c r="G136" s="49">
        <f t="shared" si="4"/>
        <v>102.96684118673647</v>
      </c>
      <c r="H136" s="50">
        <v>19482</v>
      </c>
      <c r="I136" s="48">
        <v>20705864</v>
      </c>
      <c r="J136" s="51">
        <f t="shared" si="5"/>
        <v>108.82408512615788</v>
      </c>
      <c r="K136" s="52">
        <f t="shared" ref="K136:K199" si="6">I136/$I$408*100</f>
        <v>0.10265379787619477</v>
      </c>
      <c r="L136" s="53">
        <v>19026913</v>
      </c>
    </row>
    <row r="137" spans="2:12">
      <c r="B137" s="45" t="s">
        <v>277</v>
      </c>
      <c r="C137" s="46">
        <v>4</v>
      </c>
      <c r="D137" s="47" t="s">
        <v>278</v>
      </c>
      <c r="E137" s="48">
        <v>111248</v>
      </c>
      <c r="F137" s="46" t="s">
        <v>35</v>
      </c>
      <c r="G137" s="49">
        <f t="shared" ref="G137:G200" si="7">IF(F137="","",E137/H137*100)</f>
        <v>112.71098863244919</v>
      </c>
      <c r="H137" s="50">
        <v>98702</v>
      </c>
      <c r="I137" s="48">
        <v>379123</v>
      </c>
      <c r="J137" s="51">
        <f t="shared" ref="J137:J200" si="8">I137/L137*100</f>
        <v>109.1221253202084</v>
      </c>
      <c r="K137" s="52">
        <f t="shared" si="6"/>
        <v>1.8795842478351345E-3</v>
      </c>
      <c r="L137" s="53">
        <v>347430</v>
      </c>
    </row>
    <row r="138" spans="2:12">
      <c r="B138" s="45" t="s">
        <v>279</v>
      </c>
      <c r="C138" s="46">
        <v>4</v>
      </c>
      <c r="D138" s="47" t="s">
        <v>280</v>
      </c>
      <c r="E138" s="48">
        <v>175</v>
      </c>
      <c r="F138" s="46" t="s">
        <v>18</v>
      </c>
      <c r="G138" s="49">
        <f t="shared" si="7"/>
        <v>73.839662447257382</v>
      </c>
      <c r="H138" s="50">
        <v>237</v>
      </c>
      <c r="I138" s="48">
        <v>389224</v>
      </c>
      <c r="J138" s="51">
        <f t="shared" si="8"/>
        <v>90.93232594378523</v>
      </c>
      <c r="K138" s="52">
        <f t="shared" si="6"/>
        <v>1.929662139409591E-3</v>
      </c>
      <c r="L138" s="53">
        <v>428037</v>
      </c>
    </row>
    <row r="139" spans="2:12">
      <c r="B139" s="45" t="s">
        <v>281</v>
      </c>
      <c r="C139" s="46">
        <v>4</v>
      </c>
      <c r="D139" s="47" t="s">
        <v>282</v>
      </c>
      <c r="E139" s="48">
        <v>18782</v>
      </c>
      <c r="F139" s="46" t="s">
        <v>18</v>
      </c>
      <c r="G139" s="49">
        <f t="shared" si="7"/>
        <v>103.64198212117867</v>
      </c>
      <c r="H139" s="50">
        <v>18122</v>
      </c>
      <c r="I139" s="48">
        <v>17999968</v>
      </c>
      <c r="J139" s="51">
        <f t="shared" si="8"/>
        <v>109.47277513674238</v>
      </c>
      <c r="K139" s="52">
        <f t="shared" si="6"/>
        <v>8.9238733377654464E-2</v>
      </c>
      <c r="L139" s="53">
        <v>16442415</v>
      </c>
    </row>
    <row r="140" spans="2:12">
      <c r="B140" s="45" t="s">
        <v>283</v>
      </c>
      <c r="C140" s="46">
        <v>4</v>
      </c>
      <c r="D140" s="47" t="s">
        <v>284</v>
      </c>
      <c r="E140" s="48">
        <v>64</v>
      </c>
      <c r="F140" s="46" t="s">
        <v>18</v>
      </c>
      <c r="G140" s="49">
        <f t="shared" si="7"/>
        <v>400</v>
      </c>
      <c r="H140" s="50">
        <v>16</v>
      </c>
      <c r="I140" s="48">
        <v>157434</v>
      </c>
      <c r="J140" s="51">
        <f t="shared" si="8"/>
        <v>235.69375411701299</v>
      </c>
      <c r="K140" s="52">
        <f t="shared" si="6"/>
        <v>7.8051309594426234E-4</v>
      </c>
      <c r="L140" s="53">
        <v>66796</v>
      </c>
    </row>
    <row r="141" spans="2:12">
      <c r="B141" s="45" t="s">
        <v>285</v>
      </c>
      <c r="C141" s="46">
        <v>3</v>
      </c>
      <c r="D141" s="47" t="s">
        <v>286</v>
      </c>
      <c r="E141" s="48"/>
      <c r="F141" s="46"/>
      <c r="G141" s="49" t="str">
        <f t="shared" si="7"/>
        <v/>
      </c>
      <c r="H141" s="50"/>
      <c r="I141" s="48">
        <v>18907860</v>
      </c>
      <c r="J141" s="51">
        <f t="shared" si="8"/>
        <v>112.12170430284753</v>
      </c>
      <c r="K141" s="52">
        <f t="shared" si="6"/>
        <v>9.3739804275319694E-2</v>
      </c>
      <c r="L141" s="53">
        <v>16863693</v>
      </c>
    </row>
    <row r="142" spans="2:12">
      <c r="B142" s="45" t="s">
        <v>287</v>
      </c>
      <c r="C142" s="46">
        <v>4</v>
      </c>
      <c r="D142" s="47" t="s">
        <v>288</v>
      </c>
      <c r="E142" s="48">
        <v>2093203</v>
      </c>
      <c r="F142" s="46" t="s">
        <v>243</v>
      </c>
      <c r="G142" s="49">
        <f t="shared" si="7"/>
        <v>85.854495459955814</v>
      </c>
      <c r="H142" s="50">
        <v>2438082</v>
      </c>
      <c r="I142" s="48">
        <v>1940584</v>
      </c>
      <c r="J142" s="51">
        <f t="shared" si="8"/>
        <v>96.525385749082659</v>
      </c>
      <c r="K142" s="52">
        <f t="shared" si="6"/>
        <v>9.6208647800341759E-3</v>
      </c>
      <c r="L142" s="53">
        <v>2010439</v>
      </c>
    </row>
    <row r="143" spans="2:12">
      <c r="B143" s="45" t="s">
        <v>289</v>
      </c>
      <c r="C143" s="46">
        <v>4</v>
      </c>
      <c r="D143" s="47" t="s">
        <v>290</v>
      </c>
      <c r="E143" s="48">
        <v>2172</v>
      </c>
      <c r="F143" s="46" t="s">
        <v>243</v>
      </c>
      <c r="G143" s="49">
        <f t="shared" si="7"/>
        <v>27.842584284066145</v>
      </c>
      <c r="H143" s="50">
        <v>7801</v>
      </c>
      <c r="I143" s="48">
        <v>14690</v>
      </c>
      <c r="J143" s="51">
        <f t="shared" si="8"/>
        <v>82.048704200178733</v>
      </c>
      <c r="K143" s="52">
        <f t="shared" si="6"/>
        <v>7.2828851324499246E-5</v>
      </c>
      <c r="L143" s="53">
        <v>17904</v>
      </c>
    </row>
    <row r="144" spans="2:12">
      <c r="B144" s="45" t="s">
        <v>291</v>
      </c>
      <c r="C144" s="46">
        <v>4</v>
      </c>
      <c r="D144" s="47" t="s">
        <v>292</v>
      </c>
      <c r="E144" s="48">
        <v>1701906</v>
      </c>
      <c r="F144" s="46" t="s">
        <v>243</v>
      </c>
      <c r="G144" s="49">
        <f t="shared" si="7"/>
        <v>118.51762611821496</v>
      </c>
      <c r="H144" s="50">
        <v>1435994</v>
      </c>
      <c r="I144" s="48">
        <v>2581412</v>
      </c>
      <c r="J144" s="51">
        <f t="shared" si="8"/>
        <v>139.44962652804242</v>
      </c>
      <c r="K144" s="52">
        <f t="shared" si="6"/>
        <v>1.2797908152163256E-2</v>
      </c>
      <c r="L144" s="53">
        <v>1851143</v>
      </c>
    </row>
    <row r="145" spans="2:12">
      <c r="B145" s="45" t="s">
        <v>293</v>
      </c>
      <c r="C145" s="46">
        <v>4</v>
      </c>
      <c r="D145" s="47" t="s">
        <v>294</v>
      </c>
      <c r="E145" s="48">
        <v>30010061</v>
      </c>
      <c r="F145" s="46" t="s">
        <v>243</v>
      </c>
      <c r="G145" s="49">
        <f t="shared" si="7"/>
        <v>111.53805913541864</v>
      </c>
      <c r="H145" s="50">
        <v>26905669</v>
      </c>
      <c r="I145" s="48">
        <v>8717830</v>
      </c>
      <c r="J145" s="51">
        <f t="shared" si="8"/>
        <v>118.39350542328337</v>
      </c>
      <c r="K145" s="52">
        <f t="shared" si="6"/>
        <v>4.3220527225477146E-2</v>
      </c>
      <c r="L145" s="53">
        <v>7363436</v>
      </c>
    </row>
    <row r="146" spans="2:12">
      <c r="B146" s="45" t="s">
        <v>295</v>
      </c>
      <c r="C146" s="46">
        <v>4</v>
      </c>
      <c r="D146" s="47" t="s">
        <v>296</v>
      </c>
      <c r="E146" s="48">
        <v>2504639</v>
      </c>
      <c r="F146" s="46" t="s">
        <v>35</v>
      </c>
      <c r="G146" s="49">
        <f t="shared" si="7"/>
        <v>110.23352189430054</v>
      </c>
      <c r="H146" s="50">
        <v>2272121</v>
      </c>
      <c r="I146" s="48">
        <v>4083427</v>
      </c>
      <c r="J146" s="51">
        <f t="shared" si="8"/>
        <v>103.66269558797994</v>
      </c>
      <c r="K146" s="52">
        <f t="shared" si="6"/>
        <v>2.0244472285734921E-2</v>
      </c>
      <c r="L146" s="53">
        <v>3939148</v>
      </c>
    </row>
    <row r="147" spans="2:12">
      <c r="B147" s="45" t="s">
        <v>297</v>
      </c>
      <c r="C147" s="46">
        <v>3</v>
      </c>
      <c r="D147" s="47" t="s">
        <v>298</v>
      </c>
      <c r="E147" s="48"/>
      <c r="F147" s="46"/>
      <c r="G147" s="49" t="str">
        <f t="shared" si="7"/>
        <v/>
      </c>
      <c r="H147" s="50"/>
      <c r="I147" s="48">
        <v>30166537</v>
      </c>
      <c r="J147" s="51">
        <f t="shared" si="8"/>
        <v>88.97750398151463</v>
      </c>
      <c r="K147" s="52">
        <f t="shared" si="6"/>
        <v>0.14955712989435027</v>
      </c>
      <c r="L147" s="53">
        <v>33903555</v>
      </c>
    </row>
    <row r="148" spans="2:12">
      <c r="B148" s="45" t="s">
        <v>299</v>
      </c>
      <c r="C148" s="46">
        <v>4</v>
      </c>
      <c r="D148" s="47" t="s">
        <v>300</v>
      </c>
      <c r="E148" s="48">
        <v>431</v>
      </c>
      <c r="F148" s="46" t="s">
        <v>18</v>
      </c>
      <c r="G148" s="49">
        <f t="shared" si="7"/>
        <v>94.725274725274716</v>
      </c>
      <c r="H148" s="50">
        <v>455</v>
      </c>
      <c r="I148" s="48">
        <v>1264856</v>
      </c>
      <c r="J148" s="51">
        <f t="shared" si="8"/>
        <v>89.983964668202375</v>
      </c>
      <c r="K148" s="52">
        <f t="shared" si="6"/>
        <v>6.2707971117018932E-3</v>
      </c>
      <c r="L148" s="53">
        <v>1405646</v>
      </c>
    </row>
    <row r="149" spans="2:12">
      <c r="B149" s="45" t="s">
        <v>301</v>
      </c>
      <c r="C149" s="46">
        <v>5</v>
      </c>
      <c r="D149" s="47" t="s">
        <v>302</v>
      </c>
      <c r="E149" s="48">
        <v>1</v>
      </c>
      <c r="F149" s="46" t="s">
        <v>18</v>
      </c>
      <c r="G149" s="49">
        <f t="shared" si="7"/>
        <v>100</v>
      </c>
      <c r="H149" s="50">
        <v>1</v>
      </c>
      <c r="I149" s="48">
        <v>12888</v>
      </c>
      <c r="J149" s="51">
        <f t="shared" si="8"/>
        <v>74.873642014756285</v>
      </c>
      <c r="K149" s="52">
        <f t="shared" si="6"/>
        <v>6.3895046689594706E-5</v>
      </c>
      <c r="L149" s="53">
        <v>17213</v>
      </c>
    </row>
    <row r="150" spans="2:12">
      <c r="B150" s="45" t="s">
        <v>303</v>
      </c>
      <c r="C150" s="46">
        <v>4</v>
      </c>
      <c r="D150" s="47" t="s">
        <v>304</v>
      </c>
      <c r="E150" s="48">
        <v>269992</v>
      </c>
      <c r="F150" s="46" t="s">
        <v>14</v>
      </c>
      <c r="G150" s="49">
        <f t="shared" si="7"/>
        <v>22.074166491567009</v>
      </c>
      <c r="H150" s="50">
        <v>1223113</v>
      </c>
      <c r="I150" s="48">
        <v>21070</v>
      </c>
      <c r="J150" s="51">
        <f t="shared" si="8"/>
        <v>21.56006016760977</v>
      </c>
      <c r="K150" s="52">
        <f t="shared" si="6"/>
        <v>1.0445908083098702E-4</v>
      </c>
      <c r="L150" s="53">
        <v>97727</v>
      </c>
    </row>
    <row r="151" spans="2:12">
      <c r="B151" s="45" t="s">
        <v>305</v>
      </c>
      <c r="C151" s="46">
        <v>4</v>
      </c>
      <c r="D151" s="47" t="s">
        <v>306</v>
      </c>
      <c r="E151" s="48">
        <v>8925</v>
      </c>
      <c r="F151" s="46" t="s">
        <v>14</v>
      </c>
      <c r="G151" s="49">
        <f t="shared" si="7"/>
        <v>74.924445936870384</v>
      </c>
      <c r="H151" s="50">
        <v>11912</v>
      </c>
      <c r="I151" s="48">
        <v>24670</v>
      </c>
      <c r="J151" s="51">
        <f t="shared" si="8"/>
        <v>70.9621746008917</v>
      </c>
      <c r="K151" s="52">
        <f t="shared" si="6"/>
        <v>1.2230685923590173E-4</v>
      </c>
      <c r="L151" s="53">
        <v>34765</v>
      </c>
    </row>
    <row r="152" spans="2:12">
      <c r="B152" s="45">
        <v>607050700</v>
      </c>
      <c r="C152" s="46">
        <v>4</v>
      </c>
      <c r="D152" s="47" t="s">
        <v>307</v>
      </c>
      <c r="E152" s="48">
        <v>370000</v>
      </c>
      <c r="F152" s="46" t="s">
        <v>243</v>
      </c>
      <c r="G152" s="49">
        <f t="shared" si="7"/>
        <v>115.85743898696761</v>
      </c>
      <c r="H152" s="50">
        <v>319358</v>
      </c>
      <c r="I152" s="48">
        <v>553708</v>
      </c>
      <c r="J152" s="51">
        <f t="shared" si="8"/>
        <v>121.74838444404867</v>
      </c>
      <c r="K152" s="52">
        <f t="shared" si="6"/>
        <v>2.745127134730145E-3</v>
      </c>
      <c r="L152" s="53">
        <v>454797</v>
      </c>
    </row>
    <row r="153" spans="2:12">
      <c r="B153" s="45" t="s">
        <v>308</v>
      </c>
      <c r="C153" s="46">
        <v>5</v>
      </c>
      <c r="D153" s="47" t="s">
        <v>309</v>
      </c>
      <c r="E153" s="48">
        <v>355742</v>
      </c>
      <c r="F153" s="46" t="s">
        <v>243</v>
      </c>
      <c r="G153" s="49">
        <f t="shared" si="7"/>
        <v>118.25153323250287</v>
      </c>
      <c r="H153" s="50">
        <v>300835</v>
      </c>
      <c r="I153" s="48">
        <v>524795</v>
      </c>
      <c r="J153" s="51">
        <f t="shared" si="8"/>
        <v>120.35699214736533</v>
      </c>
      <c r="K153" s="52">
        <f t="shared" si="6"/>
        <v>2.6017846855575615E-3</v>
      </c>
      <c r="L153" s="53">
        <v>436032</v>
      </c>
    </row>
    <row r="154" spans="2:12">
      <c r="B154" s="45" t="s">
        <v>310</v>
      </c>
      <c r="C154" s="46">
        <v>4</v>
      </c>
      <c r="D154" s="47" t="s">
        <v>311</v>
      </c>
      <c r="E154" s="48">
        <v>15551</v>
      </c>
      <c r="F154" s="46" t="s">
        <v>18</v>
      </c>
      <c r="G154" s="49">
        <f t="shared" si="7"/>
        <v>87.779408444344099</v>
      </c>
      <c r="H154" s="50">
        <v>17716</v>
      </c>
      <c r="I154" s="48">
        <v>28300270</v>
      </c>
      <c r="J154" s="51">
        <f t="shared" si="8"/>
        <v>88.686054987336504</v>
      </c>
      <c r="K154" s="52">
        <f t="shared" si="6"/>
        <v>0.14030470771090445</v>
      </c>
      <c r="L154" s="53">
        <v>31910620</v>
      </c>
    </row>
    <row r="155" spans="2:12">
      <c r="B155" s="45" t="s">
        <v>312</v>
      </c>
      <c r="C155" s="46">
        <v>5</v>
      </c>
      <c r="D155" s="47" t="s">
        <v>313</v>
      </c>
      <c r="E155" s="48">
        <v>60</v>
      </c>
      <c r="F155" s="46" t="s">
        <v>18</v>
      </c>
      <c r="G155" s="49">
        <f t="shared" si="7"/>
        <v>44.117647058823529</v>
      </c>
      <c r="H155" s="50">
        <v>136</v>
      </c>
      <c r="I155" s="48">
        <v>155006</v>
      </c>
      <c r="J155" s="51">
        <f t="shared" si="8"/>
        <v>52.05666232318211</v>
      </c>
      <c r="K155" s="52">
        <f t="shared" si="6"/>
        <v>7.6847576095339211E-4</v>
      </c>
      <c r="L155" s="53">
        <v>297764</v>
      </c>
    </row>
    <row r="156" spans="2:12">
      <c r="B156" s="45" t="s">
        <v>314</v>
      </c>
      <c r="C156" s="46">
        <v>5</v>
      </c>
      <c r="D156" s="47" t="s">
        <v>315</v>
      </c>
      <c r="E156" s="48">
        <v>319155</v>
      </c>
      <c r="F156" s="46" t="s">
        <v>35</v>
      </c>
      <c r="G156" s="49">
        <f t="shared" si="7"/>
        <v>81.352342013499452</v>
      </c>
      <c r="H156" s="50">
        <v>392312</v>
      </c>
      <c r="I156" s="48">
        <v>505096</v>
      </c>
      <c r="J156" s="51">
        <f t="shared" si="8"/>
        <v>80.634480732820137</v>
      </c>
      <c r="K156" s="52">
        <f t="shared" si="6"/>
        <v>2.504122633669113E-3</v>
      </c>
      <c r="L156" s="53">
        <v>626402</v>
      </c>
    </row>
    <row r="157" spans="2:12">
      <c r="B157" s="42" t="s">
        <v>316</v>
      </c>
      <c r="C157" s="43">
        <v>2</v>
      </c>
      <c r="D157" s="44" t="s">
        <v>317</v>
      </c>
      <c r="E157" s="38"/>
      <c r="F157" s="43"/>
      <c r="G157" s="36" t="str">
        <f t="shared" si="7"/>
        <v/>
      </c>
      <c r="H157" s="37"/>
      <c r="I157" s="38">
        <v>206958375</v>
      </c>
      <c r="J157" s="39">
        <f t="shared" si="8"/>
        <v>96.850596594017247</v>
      </c>
      <c r="K157" s="40">
        <f t="shared" si="6"/>
        <v>1.0260408933447898</v>
      </c>
      <c r="L157" s="41">
        <v>213688281</v>
      </c>
    </row>
    <row r="158" spans="2:12">
      <c r="B158" s="45" t="s">
        <v>318</v>
      </c>
      <c r="C158" s="46">
        <v>3</v>
      </c>
      <c r="D158" s="47" t="s">
        <v>319</v>
      </c>
      <c r="E158" s="48">
        <v>0</v>
      </c>
      <c r="F158" s="46" t="s">
        <v>18</v>
      </c>
      <c r="G158" s="49" t="s">
        <v>36</v>
      </c>
      <c r="H158" s="50">
        <v>24</v>
      </c>
      <c r="I158" s="48">
        <v>0</v>
      </c>
      <c r="J158" s="51" t="s">
        <v>36</v>
      </c>
      <c r="K158" s="52">
        <f t="shared" si="6"/>
        <v>0</v>
      </c>
      <c r="L158" s="53">
        <v>1340</v>
      </c>
    </row>
    <row r="159" spans="2:12">
      <c r="B159" s="45" t="s">
        <v>320</v>
      </c>
      <c r="C159" s="46">
        <v>3</v>
      </c>
      <c r="D159" s="47" t="s">
        <v>321</v>
      </c>
      <c r="E159" s="48">
        <v>1278666</v>
      </c>
      <c r="F159" s="46" t="s">
        <v>243</v>
      </c>
      <c r="G159" s="49">
        <f t="shared" si="7"/>
        <v>100.05790632634441</v>
      </c>
      <c r="H159" s="50">
        <v>1277926</v>
      </c>
      <c r="I159" s="48">
        <v>4617857</v>
      </c>
      <c r="J159" s="51">
        <f t="shared" si="8"/>
        <v>106.49886925048581</v>
      </c>
      <c r="K159" s="52">
        <f t="shared" si="6"/>
        <v>2.2894024567106746E-2</v>
      </c>
      <c r="L159" s="53">
        <v>4336062</v>
      </c>
    </row>
    <row r="160" spans="2:12">
      <c r="B160" s="45" t="s">
        <v>322</v>
      </c>
      <c r="C160" s="46">
        <v>3</v>
      </c>
      <c r="D160" s="47" t="s">
        <v>323</v>
      </c>
      <c r="E160" s="48"/>
      <c r="F160" s="46"/>
      <c r="G160" s="49" t="str">
        <f t="shared" si="7"/>
        <v/>
      </c>
      <c r="H160" s="50"/>
      <c r="I160" s="48">
        <v>51842010</v>
      </c>
      <c r="J160" s="51">
        <f t="shared" si="8"/>
        <v>91.421374793670623</v>
      </c>
      <c r="K160" s="52">
        <f t="shared" si="6"/>
        <v>0.25701797404038146</v>
      </c>
      <c r="L160" s="53">
        <v>56706662</v>
      </c>
    </row>
    <row r="161" spans="2:12">
      <c r="B161" s="45" t="s">
        <v>324</v>
      </c>
      <c r="C161" s="46">
        <v>4</v>
      </c>
      <c r="D161" s="47" t="s">
        <v>325</v>
      </c>
      <c r="E161" s="48">
        <v>49577608</v>
      </c>
      <c r="F161" s="46" t="s">
        <v>243</v>
      </c>
      <c r="G161" s="49">
        <f t="shared" si="7"/>
        <v>84.788294040152252</v>
      </c>
      <c r="H161" s="50">
        <v>58472232</v>
      </c>
      <c r="I161" s="48">
        <v>30006957</v>
      </c>
      <c r="J161" s="51">
        <f t="shared" si="8"/>
        <v>85.862984319130902</v>
      </c>
      <c r="K161" s="52">
        <f t="shared" si="6"/>
        <v>0.14876597753939019</v>
      </c>
      <c r="L161" s="53">
        <v>34947489</v>
      </c>
    </row>
    <row r="162" spans="2:12">
      <c r="B162" s="45" t="s">
        <v>326</v>
      </c>
      <c r="C162" s="46">
        <v>5</v>
      </c>
      <c r="D162" s="47" t="s">
        <v>327</v>
      </c>
      <c r="E162" s="48">
        <v>47195106</v>
      </c>
      <c r="F162" s="46" t="s">
        <v>243</v>
      </c>
      <c r="G162" s="49">
        <f t="shared" si="7"/>
        <v>82.720395769801158</v>
      </c>
      <c r="H162" s="50">
        <v>57053772</v>
      </c>
      <c r="I162" s="48">
        <v>26679822</v>
      </c>
      <c r="J162" s="51">
        <f t="shared" si="8"/>
        <v>81.811483925178052</v>
      </c>
      <c r="K162" s="52">
        <f t="shared" si="6"/>
        <v>0.13227098637182466</v>
      </c>
      <c r="L162" s="53">
        <v>32611341</v>
      </c>
    </row>
    <row r="163" spans="2:12">
      <c r="B163" s="45" t="s">
        <v>328</v>
      </c>
      <c r="C163" s="46">
        <v>5</v>
      </c>
      <c r="D163" s="47" t="s">
        <v>329</v>
      </c>
      <c r="E163" s="48">
        <v>2382489</v>
      </c>
      <c r="F163" s="46" t="s">
        <v>243</v>
      </c>
      <c r="G163" s="49">
        <f t="shared" si="7"/>
        <v>168.08346573127403</v>
      </c>
      <c r="H163" s="50">
        <v>1417444</v>
      </c>
      <c r="I163" s="48">
        <v>3324422</v>
      </c>
      <c r="J163" s="51">
        <f t="shared" si="8"/>
        <v>143.51166985109316</v>
      </c>
      <c r="K163" s="52">
        <f t="shared" si="6"/>
        <v>1.6481540883450947E-2</v>
      </c>
      <c r="L163" s="53">
        <v>2316482</v>
      </c>
    </row>
    <row r="164" spans="2:12">
      <c r="B164" s="45" t="s">
        <v>330</v>
      </c>
      <c r="C164" s="46">
        <v>4</v>
      </c>
      <c r="D164" s="47" t="s">
        <v>331</v>
      </c>
      <c r="E164" s="48">
        <v>480618</v>
      </c>
      <c r="F164" s="46" t="s">
        <v>35</v>
      </c>
      <c r="G164" s="49">
        <f t="shared" si="7"/>
        <v>88.77891995234269</v>
      </c>
      <c r="H164" s="50">
        <v>541365</v>
      </c>
      <c r="I164" s="48">
        <v>4704812</v>
      </c>
      <c r="J164" s="51">
        <f t="shared" si="8"/>
        <v>108.72170060937425</v>
      </c>
      <c r="K164" s="52">
        <f t="shared" si="6"/>
        <v>2.3325122781328794E-2</v>
      </c>
      <c r="L164" s="53">
        <v>4327390</v>
      </c>
    </row>
    <row r="165" spans="2:12">
      <c r="B165" s="45" t="s">
        <v>332</v>
      </c>
      <c r="C165" s="46">
        <v>4</v>
      </c>
      <c r="D165" s="47" t="s">
        <v>333</v>
      </c>
      <c r="E165" s="48">
        <v>11394923</v>
      </c>
      <c r="F165" s="46" t="s">
        <v>35</v>
      </c>
      <c r="G165" s="49">
        <f t="shared" si="7"/>
        <v>102.81771158259498</v>
      </c>
      <c r="H165" s="50">
        <v>11082646</v>
      </c>
      <c r="I165" s="48">
        <v>6419660</v>
      </c>
      <c r="J165" s="51">
        <f t="shared" si="8"/>
        <v>96.727849015802278</v>
      </c>
      <c r="K165" s="52">
        <f t="shared" si="6"/>
        <v>3.1826852531915237E-2</v>
      </c>
      <c r="L165" s="53">
        <v>6636827</v>
      </c>
    </row>
    <row r="166" spans="2:12">
      <c r="B166" s="45" t="s">
        <v>334</v>
      </c>
      <c r="C166" s="46">
        <v>5</v>
      </c>
      <c r="D166" s="47" t="s">
        <v>335</v>
      </c>
      <c r="E166" s="48">
        <v>368217</v>
      </c>
      <c r="F166" s="46" t="s">
        <v>35</v>
      </c>
      <c r="G166" s="49">
        <f t="shared" si="7"/>
        <v>87.017873052409186</v>
      </c>
      <c r="H166" s="50">
        <v>423151</v>
      </c>
      <c r="I166" s="48">
        <v>475175</v>
      </c>
      <c r="J166" s="51">
        <f t="shared" si="8"/>
        <v>94.972697910170922</v>
      </c>
      <c r="K166" s="52">
        <f t="shared" si="6"/>
        <v>2.3557828065431537E-3</v>
      </c>
      <c r="L166" s="53">
        <v>500328</v>
      </c>
    </row>
    <row r="167" spans="2:12">
      <c r="B167" s="45" t="s">
        <v>336</v>
      </c>
      <c r="C167" s="46">
        <v>5</v>
      </c>
      <c r="D167" s="47" t="s">
        <v>337</v>
      </c>
      <c r="E167" s="48">
        <v>7418</v>
      </c>
      <c r="F167" s="46" t="s">
        <v>35</v>
      </c>
      <c r="G167" s="49">
        <f t="shared" si="7"/>
        <v>153.01155115511551</v>
      </c>
      <c r="H167" s="50">
        <v>4848</v>
      </c>
      <c r="I167" s="48">
        <v>26056</v>
      </c>
      <c r="J167" s="51">
        <f t="shared" si="8"/>
        <v>191.70100058858154</v>
      </c>
      <c r="K167" s="52">
        <f t="shared" si="6"/>
        <v>1.2917825392179389E-4</v>
      </c>
      <c r="L167" s="53">
        <v>13592</v>
      </c>
    </row>
    <row r="168" spans="2:12">
      <c r="B168" s="45" t="s">
        <v>338</v>
      </c>
      <c r="C168" s="46">
        <v>3</v>
      </c>
      <c r="D168" s="47" t="s">
        <v>339</v>
      </c>
      <c r="E168" s="48">
        <v>9739</v>
      </c>
      <c r="F168" s="46" t="s">
        <v>18</v>
      </c>
      <c r="G168" s="49">
        <f t="shared" si="7"/>
        <v>86.986423722758133</v>
      </c>
      <c r="H168" s="50">
        <v>11196</v>
      </c>
      <c r="I168" s="48">
        <v>9322868</v>
      </c>
      <c r="J168" s="51">
        <f t="shared" si="8"/>
        <v>94.170459935725205</v>
      </c>
      <c r="K168" s="52">
        <f t="shared" si="6"/>
        <v>4.6220133933964028E-2</v>
      </c>
      <c r="L168" s="53">
        <v>9899992</v>
      </c>
    </row>
    <row r="169" spans="2:12">
      <c r="B169" s="45" t="s">
        <v>340</v>
      </c>
      <c r="C169" s="46">
        <v>4</v>
      </c>
      <c r="D169" s="47" t="s">
        <v>341</v>
      </c>
      <c r="E169" s="48">
        <v>6508</v>
      </c>
      <c r="F169" s="46" t="s">
        <v>18</v>
      </c>
      <c r="G169" s="49">
        <f t="shared" si="7"/>
        <v>86.71552298467688</v>
      </c>
      <c r="H169" s="50">
        <v>7505</v>
      </c>
      <c r="I169" s="48">
        <v>5970247</v>
      </c>
      <c r="J169" s="51">
        <f t="shared" si="8"/>
        <v>91.219486854318419</v>
      </c>
      <c r="K169" s="52">
        <f t="shared" si="6"/>
        <v>2.9598790410724142E-2</v>
      </c>
      <c r="L169" s="53">
        <v>6544925</v>
      </c>
    </row>
    <row r="170" spans="2:12">
      <c r="B170" s="45" t="s">
        <v>342</v>
      </c>
      <c r="C170" s="46">
        <v>4</v>
      </c>
      <c r="D170" s="47" t="s">
        <v>343</v>
      </c>
      <c r="E170" s="48">
        <v>3227</v>
      </c>
      <c r="F170" s="46" t="s">
        <v>18</v>
      </c>
      <c r="G170" s="49">
        <f t="shared" si="7"/>
        <v>87.5</v>
      </c>
      <c r="H170" s="50">
        <v>3688</v>
      </c>
      <c r="I170" s="48">
        <v>3352621</v>
      </c>
      <c r="J170" s="51">
        <f t="shared" si="8"/>
        <v>99.927095345636914</v>
      </c>
      <c r="K170" s="52">
        <f t="shared" si="6"/>
        <v>1.6621343523239893E-2</v>
      </c>
      <c r="L170" s="53">
        <v>3355067</v>
      </c>
    </row>
    <row r="171" spans="2:12">
      <c r="B171" s="45" t="s">
        <v>344</v>
      </c>
      <c r="C171" s="46">
        <v>3</v>
      </c>
      <c r="D171" s="47" t="s">
        <v>345</v>
      </c>
      <c r="E171" s="48">
        <v>154611</v>
      </c>
      <c r="F171" s="46" t="s">
        <v>346</v>
      </c>
      <c r="G171" s="49">
        <f t="shared" si="7"/>
        <v>884.19878760150982</v>
      </c>
      <c r="H171" s="50">
        <v>17486</v>
      </c>
      <c r="I171" s="48">
        <v>58580</v>
      </c>
      <c r="J171" s="51">
        <f t="shared" si="8"/>
        <v>215.51026414539032</v>
      </c>
      <c r="K171" s="52">
        <f t="shared" si="6"/>
        <v>2.9042301637775125E-4</v>
      </c>
      <c r="L171" s="53">
        <v>27182</v>
      </c>
    </row>
    <row r="172" spans="2:12">
      <c r="B172" s="42" t="s">
        <v>347</v>
      </c>
      <c r="C172" s="43">
        <v>2</v>
      </c>
      <c r="D172" s="44" t="s">
        <v>348</v>
      </c>
      <c r="E172" s="38">
        <v>2688808</v>
      </c>
      <c r="F172" s="43" t="s">
        <v>18</v>
      </c>
      <c r="G172" s="36">
        <f t="shared" si="7"/>
        <v>107.70806586323825</v>
      </c>
      <c r="H172" s="37">
        <v>2496385</v>
      </c>
      <c r="I172" s="38">
        <v>487480717</v>
      </c>
      <c r="J172" s="39">
        <f t="shared" si="8"/>
        <v>102.53630781803618</v>
      </c>
      <c r="K172" s="40">
        <f t="shared" si="6"/>
        <v>2.4167910593569291</v>
      </c>
      <c r="L172" s="41">
        <v>475422538</v>
      </c>
    </row>
    <row r="173" spans="2:12">
      <c r="B173" s="45" t="s">
        <v>349</v>
      </c>
      <c r="C173" s="46">
        <v>3</v>
      </c>
      <c r="D173" s="47" t="s">
        <v>350</v>
      </c>
      <c r="E173" s="48">
        <v>32795</v>
      </c>
      <c r="F173" s="46" t="s">
        <v>18</v>
      </c>
      <c r="G173" s="49">
        <f t="shared" si="7"/>
        <v>97.233752371916509</v>
      </c>
      <c r="H173" s="50">
        <v>33728</v>
      </c>
      <c r="I173" s="48">
        <v>8867854</v>
      </c>
      <c r="J173" s="51">
        <f t="shared" si="8"/>
        <v>76.576246258340802</v>
      </c>
      <c r="K173" s="52">
        <f t="shared" si="6"/>
        <v>4.3964303644204623E-2</v>
      </c>
      <c r="L173" s="53">
        <v>11580424</v>
      </c>
    </row>
    <row r="174" spans="2:12">
      <c r="B174" s="45" t="s">
        <v>351</v>
      </c>
      <c r="C174" s="46">
        <v>4</v>
      </c>
      <c r="D174" s="47" t="s">
        <v>352</v>
      </c>
      <c r="E174" s="48">
        <v>3802</v>
      </c>
      <c r="F174" s="46" t="s">
        <v>18</v>
      </c>
      <c r="G174" s="49">
        <f t="shared" si="7"/>
        <v>63.931393980158056</v>
      </c>
      <c r="H174" s="50">
        <v>5947</v>
      </c>
      <c r="I174" s="48">
        <v>1885147</v>
      </c>
      <c r="J174" s="51">
        <f t="shared" si="8"/>
        <v>49.259454268710925</v>
      </c>
      <c r="K174" s="52">
        <f t="shared" si="6"/>
        <v>9.3460238657471599E-3</v>
      </c>
      <c r="L174" s="53">
        <v>3826975</v>
      </c>
    </row>
    <row r="175" spans="2:12">
      <c r="B175" s="45" t="s">
        <v>353</v>
      </c>
      <c r="C175" s="46">
        <v>3</v>
      </c>
      <c r="D175" s="47" t="s">
        <v>354</v>
      </c>
      <c r="E175" s="48">
        <v>49346</v>
      </c>
      <c r="F175" s="46" t="s">
        <v>18</v>
      </c>
      <c r="G175" s="49">
        <f t="shared" si="7"/>
        <v>111.62990611921728</v>
      </c>
      <c r="H175" s="50">
        <v>44205</v>
      </c>
      <c r="I175" s="48">
        <v>3930362</v>
      </c>
      <c r="J175" s="51">
        <f t="shared" si="8"/>
        <v>98.189335571744067</v>
      </c>
      <c r="K175" s="52">
        <f t="shared" si="6"/>
        <v>1.9485619451971511E-2</v>
      </c>
      <c r="L175" s="53">
        <v>4002840</v>
      </c>
    </row>
    <row r="176" spans="2:12">
      <c r="B176" s="45" t="s">
        <v>355</v>
      </c>
      <c r="C176" s="46">
        <v>4</v>
      </c>
      <c r="D176" s="47" t="s">
        <v>356</v>
      </c>
      <c r="E176" s="48">
        <v>14319</v>
      </c>
      <c r="F176" s="46" t="s">
        <v>18</v>
      </c>
      <c r="G176" s="49">
        <f t="shared" si="7"/>
        <v>314.35784851811195</v>
      </c>
      <c r="H176" s="50">
        <v>4555</v>
      </c>
      <c r="I176" s="48">
        <v>834092</v>
      </c>
      <c r="J176" s="51">
        <f t="shared" si="8"/>
        <v>215.84835349679756</v>
      </c>
      <c r="K176" s="52">
        <f t="shared" si="6"/>
        <v>4.1351914403644809E-3</v>
      </c>
      <c r="L176" s="53">
        <v>386425</v>
      </c>
    </row>
    <row r="177" spans="2:12">
      <c r="B177" s="45" t="s">
        <v>357</v>
      </c>
      <c r="C177" s="46">
        <v>3</v>
      </c>
      <c r="D177" s="47" t="s">
        <v>358</v>
      </c>
      <c r="E177" s="48">
        <v>402679</v>
      </c>
      <c r="F177" s="46" t="s">
        <v>18</v>
      </c>
      <c r="G177" s="49">
        <f t="shared" si="7"/>
        <v>90.7578574889843</v>
      </c>
      <c r="H177" s="50">
        <v>443685</v>
      </c>
      <c r="I177" s="48">
        <v>94295312</v>
      </c>
      <c r="J177" s="51">
        <f t="shared" si="8"/>
        <v>92.09255928374796</v>
      </c>
      <c r="K177" s="52">
        <f t="shared" si="6"/>
        <v>0.46748939811063778</v>
      </c>
      <c r="L177" s="53">
        <v>102391890</v>
      </c>
    </row>
    <row r="178" spans="2:12">
      <c r="B178" s="45" t="s">
        <v>359</v>
      </c>
      <c r="C178" s="46">
        <v>4</v>
      </c>
      <c r="D178" s="47" t="s">
        <v>360</v>
      </c>
      <c r="E178" s="48">
        <v>295185</v>
      </c>
      <c r="F178" s="46" t="s">
        <v>18</v>
      </c>
      <c r="G178" s="49">
        <f t="shared" si="7"/>
        <v>85.831300357939369</v>
      </c>
      <c r="H178" s="50">
        <v>343913</v>
      </c>
      <c r="I178" s="48">
        <v>74504204</v>
      </c>
      <c r="J178" s="51">
        <f t="shared" si="8"/>
        <v>91.206540332292334</v>
      </c>
      <c r="K178" s="52">
        <f t="shared" si="6"/>
        <v>0.36937070089626695</v>
      </c>
      <c r="L178" s="53">
        <v>81687348</v>
      </c>
    </row>
    <row r="179" spans="2:12">
      <c r="B179" s="45" t="s">
        <v>361</v>
      </c>
      <c r="C179" s="46">
        <v>4</v>
      </c>
      <c r="D179" s="47" t="s">
        <v>362</v>
      </c>
      <c r="E179" s="48">
        <v>81124</v>
      </c>
      <c r="F179" s="46" t="s">
        <v>18</v>
      </c>
      <c r="G179" s="49">
        <f t="shared" si="7"/>
        <v>111.79186131437156</v>
      </c>
      <c r="H179" s="50">
        <v>72567</v>
      </c>
      <c r="I179" s="48">
        <v>11327261</v>
      </c>
      <c r="J179" s="51">
        <f t="shared" si="8"/>
        <v>94.515388456221373</v>
      </c>
      <c r="K179" s="52">
        <f t="shared" si="6"/>
        <v>5.6157345628509096E-2</v>
      </c>
      <c r="L179" s="53">
        <v>11984568</v>
      </c>
    </row>
    <row r="180" spans="2:12">
      <c r="B180" s="45" t="s">
        <v>363</v>
      </c>
      <c r="C180" s="46">
        <v>4</v>
      </c>
      <c r="D180" s="47" t="s">
        <v>364</v>
      </c>
      <c r="E180" s="48">
        <v>26376</v>
      </c>
      <c r="F180" s="46" t="s">
        <v>18</v>
      </c>
      <c r="G180" s="49">
        <f t="shared" si="7"/>
        <v>96.963458569222851</v>
      </c>
      <c r="H180" s="50">
        <v>27202</v>
      </c>
      <c r="I180" s="48">
        <v>8463847</v>
      </c>
      <c r="J180" s="51">
        <f t="shared" si="8"/>
        <v>97.062755003627302</v>
      </c>
      <c r="K180" s="52">
        <f t="shared" si="6"/>
        <v>4.1961351585861735E-2</v>
      </c>
      <c r="L180" s="53">
        <v>8719974</v>
      </c>
    </row>
    <row r="181" spans="2:12">
      <c r="B181" s="45" t="s">
        <v>365</v>
      </c>
      <c r="C181" s="46">
        <v>3</v>
      </c>
      <c r="D181" s="47" t="s">
        <v>366</v>
      </c>
      <c r="E181" s="48">
        <v>2050528</v>
      </c>
      <c r="F181" s="46" t="s">
        <v>18</v>
      </c>
      <c r="G181" s="49">
        <f t="shared" si="7"/>
        <v>111.69931532332438</v>
      </c>
      <c r="H181" s="50">
        <v>1835757</v>
      </c>
      <c r="I181" s="48">
        <v>264426688</v>
      </c>
      <c r="J181" s="51">
        <f t="shared" si="8"/>
        <v>98.501133915240956</v>
      </c>
      <c r="K181" s="52">
        <f t="shared" si="6"/>
        <v>1.3109524810470898</v>
      </c>
      <c r="L181" s="53">
        <v>268450400</v>
      </c>
    </row>
    <row r="182" spans="2:12">
      <c r="B182" s="45" t="s">
        <v>367</v>
      </c>
      <c r="C182" s="46">
        <v>4</v>
      </c>
      <c r="D182" s="47" t="s">
        <v>368</v>
      </c>
      <c r="E182" s="48">
        <v>4921</v>
      </c>
      <c r="F182" s="46" t="s">
        <v>18</v>
      </c>
      <c r="G182" s="49">
        <f t="shared" si="7"/>
        <v>78.322457424797079</v>
      </c>
      <c r="H182" s="50">
        <v>6283</v>
      </c>
      <c r="I182" s="48">
        <v>4990335</v>
      </c>
      <c r="J182" s="51">
        <f t="shared" si="8"/>
        <v>95.554962818402615</v>
      </c>
      <c r="K182" s="52">
        <f t="shared" si="6"/>
        <v>2.4740664790636142E-2</v>
      </c>
      <c r="L182" s="53">
        <v>5222476</v>
      </c>
    </row>
    <row r="183" spans="2:12">
      <c r="B183" s="45" t="s">
        <v>369</v>
      </c>
      <c r="C183" s="46">
        <v>5</v>
      </c>
      <c r="D183" s="47" t="s">
        <v>370</v>
      </c>
      <c r="E183" s="48">
        <v>2709</v>
      </c>
      <c r="F183" s="46" t="s">
        <v>18</v>
      </c>
      <c r="G183" s="49">
        <f t="shared" si="7"/>
        <v>78.136717623305458</v>
      </c>
      <c r="H183" s="50">
        <v>3467</v>
      </c>
      <c r="I183" s="48">
        <v>3164175</v>
      </c>
      <c r="J183" s="51">
        <f t="shared" si="8"/>
        <v>93.01803609335272</v>
      </c>
      <c r="K183" s="52">
        <f t="shared" si="6"/>
        <v>1.5687081731769734E-2</v>
      </c>
      <c r="L183" s="53">
        <v>3401679</v>
      </c>
    </row>
    <row r="184" spans="2:12">
      <c r="B184" s="45" t="s">
        <v>371</v>
      </c>
      <c r="C184" s="46">
        <v>4</v>
      </c>
      <c r="D184" s="47" t="s">
        <v>372</v>
      </c>
      <c r="E184" s="48">
        <v>460962</v>
      </c>
      <c r="F184" s="46" t="s">
        <v>18</v>
      </c>
      <c r="G184" s="49">
        <f t="shared" si="7"/>
        <v>86.679089813333135</v>
      </c>
      <c r="H184" s="50">
        <v>531803</v>
      </c>
      <c r="I184" s="48">
        <v>63505068</v>
      </c>
      <c r="J184" s="51">
        <f t="shared" si="8"/>
        <v>86.032483733944247</v>
      </c>
      <c r="K184" s="52">
        <f t="shared" si="6"/>
        <v>0.31484010590362249</v>
      </c>
      <c r="L184" s="53">
        <v>73815221</v>
      </c>
    </row>
    <row r="185" spans="2:12">
      <c r="B185" s="45" t="s">
        <v>373</v>
      </c>
      <c r="C185" s="46">
        <v>5</v>
      </c>
      <c r="D185" s="47" t="s">
        <v>374</v>
      </c>
      <c r="E185" s="48">
        <v>2213</v>
      </c>
      <c r="F185" s="46" t="s">
        <v>18</v>
      </c>
      <c r="G185" s="49">
        <f t="shared" si="7"/>
        <v>80.795910916392842</v>
      </c>
      <c r="H185" s="50">
        <v>2739</v>
      </c>
      <c r="I185" s="48">
        <v>309611</v>
      </c>
      <c r="J185" s="51">
        <f t="shared" si="8"/>
        <v>83.29683397184796</v>
      </c>
      <c r="K185" s="52">
        <f t="shared" si="6"/>
        <v>1.5349634777011257E-3</v>
      </c>
      <c r="L185" s="53">
        <v>371696</v>
      </c>
    </row>
    <row r="186" spans="2:12">
      <c r="B186" s="45" t="s">
        <v>375</v>
      </c>
      <c r="C186" s="46">
        <v>4</v>
      </c>
      <c r="D186" s="47" t="s">
        <v>376</v>
      </c>
      <c r="E186" s="48">
        <v>283457</v>
      </c>
      <c r="F186" s="46" t="s">
        <v>18</v>
      </c>
      <c r="G186" s="49">
        <f t="shared" si="7"/>
        <v>93.889468541428599</v>
      </c>
      <c r="H186" s="50">
        <v>301905</v>
      </c>
      <c r="I186" s="48">
        <v>61782729</v>
      </c>
      <c r="J186" s="51">
        <f t="shared" si="8"/>
        <v>84.140889261821059</v>
      </c>
      <c r="K186" s="52">
        <f t="shared" si="6"/>
        <v>0.30630123790080521</v>
      </c>
      <c r="L186" s="53">
        <v>73427711</v>
      </c>
    </row>
    <row r="187" spans="2:12">
      <c r="B187" s="45" t="s">
        <v>377</v>
      </c>
      <c r="C187" s="46">
        <v>5</v>
      </c>
      <c r="D187" s="47" t="s">
        <v>378</v>
      </c>
      <c r="E187" s="48">
        <v>66871</v>
      </c>
      <c r="F187" s="46" t="s">
        <v>18</v>
      </c>
      <c r="G187" s="49">
        <f t="shared" si="7"/>
        <v>96.817675078544639</v>
      </c>
      <c r="H187" s="50">
        <v>69069</v>
      </c>
      <c r="I187" s="48">
        <v>11565158</v>
      </c>
      <c r="J187" s="51">
        <f t="shared" si="8"/>
        <v>99.603700676925584</v>
      </c>
      <c r="K187" s="52">
        <f t="shared" si="6"/>
        <v>5.7336771444951876E-2</v>
      </c>
      <c r="L187" s="53">
        <v>11611173</v>
      </c>
    </row>
    <row r="188" spans="2:12">
      <c r="B188" s="45" t="s">
        <v>379</v>
      </c>
      <c r="C188" s="46">
        <v>4</v>
      </c>
      <c r="D188" s="47" t="s">
        <v>380</v>
      </c>
      <c r="E188" s="48">
        <v>1301195</v>
      </c>
      <c r="F188" s="46" t="s">
        <v>18</v>
      </c>
      <c r="G188" s="49">
        <f t="shared" si="7"/>
        <v>130.67408079891058</v>
      </c>
      <c r="H188" s="50">
        <v>995756</v>
      </c>
      <c r="I188" s="48">
        <v>134148556</v>
      </c>
      <c r="J188" s="51">
        <f t="shared" si="8"/>
        <v>115.66027094264058</v>
      </c>
      <c r="K188" s="52">
        <f t="shared" si="6"/>
        <v>0.66507047245202588</v>
      </c>
      <c r="L188" s="53">
        <v>115984992</v>
      </c>
    </row>
    <row r="189" spans="2:12">
      <c r="B189" s="45" t="s">
        <v>381</v>
      </c>
      <c r="C189" s="46">
        <v>5</v>
      </c>
      <c r="D189" s="47" t="s">
        <v>382</v>
      </c>
      <c r="E189" s="48">
        <v>760903</v>
      </c>
      <c r="F189" s="46" t="s">
        <v>18</v>
      </c>
      <c r="G189" s="49">
        <f t="shared" si="7"/>
        <v>123.95161198362523</v>
      </c>
      <c r="H189" s="50">
        <v>613871</v>
      </c>
      <c r="I189" s="48">
        <v>79292072</v>
      </c>
      <c r="J189" s="51">
        <f t="shared" si="8"/>
        <v>107.82875017138053</v>
      </c>
      <c r="K189" s="52">
        <f t="shared" si="6"/>
        <v>0.39310759175626203</v>
      </c>
      <c r="L189" s="53">
        <v>73535186</v>
      </c>
    </row>
    <row r="190" spans="2:12">
      <c r="B190" s="45" t="s">
        <v>383</v>
      </c>
      <c r="C190" s="46">
        <v>3</v>
      </c>
      <c r="D190" s="47" t="s">
        <v>384</v>
      </c>
      <c r="E190" s="48">
        <v>614</v>
      </c>
      <c r="F190" s="46" t="s">
        <v>18</v>
      </c>
      <c r="G190" s="49">
        <f t="shared" si="7"/>
        <v>44.204463642908564</v>
      </c>
      <c r="H190" s="50">
        <v>1389</v>
      </c>
      <c r="I190" s="48">
        <v>54266</v>
      </c>
      <c r="J190" s="51">
        <f t="shared" si="8"/>
        <v>46.105352591333897</v>
      </c>
      <c r="K190" s="52">
        <f t="shared" si="6"/>
        <v>2.690354285891951E-4</v>
      </c>
      <c r="L190" s="53">
        <v>117700</v>
      </c>
    </row>
    <row r="191" spans="2:12">
      <c r="B191" s="45" t="s">
        <v>385</v>
      </c>
      <c r="C191" s="46">
        <v>4</v>
      </c>
      <c r="D191" s="47" t="s">
        <v>386</v>
      </c>
      <c r="E191" s="48">
        <v>613</v>
      </c>
      <c r="F191" s="46" t="s">
        <v>18</v>
      </c>
      <c r="G191" s="49">
        <f t="shared" si="7"/>
        <v>44.420289855072461</v>
      </c>
      <c r="H191" s="50">
        <v>1380</v>
      </c>
      <c r="I191" s="48">
        <v>49738</v>
      </c>
      <c r="J191" s="51">
        <f t="shared" si="8"/>
        <v>43.557992083231163</v>
      </c>
      <c r="K191" s="52">
        <f t="shared" si="6"/>
        <v>2.4658688952879126E-4</v>
      </c>
      <c r="L191" s="53">
        <v>114188</v>
      </c>
    </row>
    <row r="192" spans="2:12">
      <c r="B192" s="45" t="s">
        <v>387</v>
      </c>
      <c r="C192" s="46">
        <v>3</v>
      </c>
      <c r="D192" s="47" t="s">
        <v>388</v>
      </c>
      <c r="E192" s="48">
        <v>150942</v>
      </c>
      <c r="F192" s="46" t="s">
        <v>18</v>
      </c>
      <c r="G192" s="49">
        <f t="shared" si="7"/>
        <v>110.67589564605301</v>
      </c>
      <c r="H192" s="50">
        <v>136382</v>
      </c>
      <c r="I192" s="48">
        <v>115727918</v>
      </c>
      <c r="J192" s="51">
        <f t="shared" si="8"/>
        <v>130.40233387530583</v>
      </c>
      <c r="K192" s="52">
        <f t="shared" si="6"/>
        <v>0.57374617659059501</v>
      </c>
      <c r="L192" s="53">
        <v>88746815</v>
      </c>
    </row>
    <row r="193" spans="2:12">
      <c r="B193" s="45" t="s">
        <v>389</v>
      </c>
      <c r="C193" s="46">
        <v>4</v>
      </c>
      <c r="D193" s="47" t="s">
        <v>390</v>
      </c>
      <c r="E193" s="48">
        <v>147103</v>
      </c>
      <c r="F193" s="46" t="s">
        <v>18</v>
      </c>
      <c r="G193" s="49">
        <f t="shared" si="7"/>
        <v>111.38260013629136</v>
      </c>
      <c r="H193" s="50">
        <v>132070</v>
      </c>
      <c r="I193" s="48">
        <v>104804386</v>
      </c>
      <c r="J193" s="51">
        <f t="shared" si="8"/>
        <v>134.42645945849054</v>
      </c>
      <c r="K193" s="52">
        <f t="shared" si="6"/>
        <v>0.51959040477531859</v>
      </c>
      <c r="L193" s="53">
        <v>77964105</v>
      </c>
    </row>
    <row r="194" spans="2:12">
      <c r="B194" s="42" t="s">
        <v>391</v>
      </c>
      <c r="C194" s="43">
        <v>2</v>
      </c>
      <c r="D194" s="44" t="s">
        <v>392</v>
      </c>
      <c r="E194" s="38">
        <v>134279</v>
      </c>
      <c r="F194" s="43" t="s">
        <v>18</v>
      </c>
      <c r="G194" s="36">
        <f t="shared" si="7"/>
        <v>76.811179690762344</v>
      </c>
      <c r="H194" s="37">
        <v>174817</v>
      </c>
      <c r="I194" s="38">
        <v>121335987</v>
      </c>
      <c r="J194" s="39">
        <f t="shared" si="8"/>
        <v>82.230326521375233</v>
      </c>
      <c r="K194" s="40">
        <f t="shared" si="6"/>
        <v>0.6015493912548926</v>
      </c>
      <c r="L194" s="41">
        <v>147556251</v>
      </c>
    </row>
    <row r="195" spans="2:12">
      <c r="B195" s="45" t="s">
        <v>393</v>
      </c>
      <c r="C195" s="46">
        <v>3</v>
      </c>
      <c r="D195" s="47" t="s">
        <v>394</v>
      </c>
      <c r="E195" s="48">
        <v>28473</v>
      </c>
      <c r="F195" s="46" t="s">
        <v>18</v>
      </c>
      <c r="G195" s="49">
        <f t="shared" si="7"/>
        <v>85.391674664107484</v>
      </c>
      <c r="H195" s="50">
        <v>33344</v>
      </c>
      <c r="I195" s="48">
        <v>51954344</v>
      </c>
      <c r="J195" s="51">
        <f t="shared" si="8"/>
        <v>90.116765779015282</v>
      </c>
      <c r="K195" s="52">
        <f t="shared" si="6"/>
        <v>0.25757489413464191</v>
      </c>
      <c r="L195" s="53">
        <v>57652251</v>
      </c>
    </row>
    <row r="196" spans="2:12">
      <c r="B196" s="45" t="s">
        <v>395</v>
      </c>
      <c r="C196" s="46">
        <v>4</v>
      </c>
      <c r="D196" s="47" t="s">
        <v>396</v>
      </c>
      <c r="E196" s="48">
        <v>4985</v>
      </c>
      <c r="F196" s="46" t="s">
        <v>18</v>
      </c>
      <c r="G196" s="49">
        <f t="shared" si="7"/>
        <v>79.862223646267225</v>
      </c>
      <c r="H196" s="50">
        <v>6242</v>
      </c>
      <c r="I196" s="48">
        <v>7083397</v>
      </c>
      <c r="J196" s="51">
        <f t="shared" si="8"/>
        <v>90.663965288770243</v>
      </c>
      <c r="K196" s="52">
        <f t="shared" si="6"/>
        <v>3.5117472225010479E-2</v>
      </c>
      <c r="L196" s="53">
        <v>7812803</v>
      </c>
    </row>
    <row r="197" spans="2:12">
      <c r="B197" s="45" t="s">
        <v>397</v>
      </c>
      <c r="C197" s="46">
        <v>4</v>
      </c>
      <c r="D197" s="47" t="s">
        <v>398</v>
      </c>
      <c r="E197" s="48">
        <v>3060</v>
      </c>
      <c r="F197" s="46" t="s">
        <v>18</v>
      </c>
      <c r="G197" s="49">
        <f t="shared" si="7"/>
        <v>108.0127073773385</v>
      </c>
      <c r="H197" s="50">
        <v>2833</v>
      </c>
      <c r="I197" s="48">
        <v>5715653</v>
      </c>
      <c r="J197" s="51">
        <f t="shared" si="8"/>
        <v>112.98012053789392</v>
      </c>
      <c r="K197" s="52">
        <f t="shared" si="6"/>
        <v>2.8336585606496125E-2</v>
      </c>
      <c r="L197" s="53">
        <v>5058990</v>
      </c>
    </row>
    <row r="198" spans="2:12">
      <c r="B198" s="45" t="s">
        <v>399</v>
      </c>
      <c r="C198" s="46">
        <v>4</v>
      </c>
      <c r="D198" s="47" t="s">
        <v>400</v>
      </c>
      <c r="E198" s="48">
        <v>7050</v>
      </c>
      <c r="F198" s="46" t="s">
        <v>18</v>
      </c>
      <c r="G198" s="49">
        <f t="shared" si="7"/>
        <v>97.241379310344826</v>
      </c>
      <c r="H198" s="50">
        <v>7250</v>
      </c>
      <c r="I198" s="48">
        <v>13826610</v>
      </c>
      <c r="J198" s="51">
        <f t="shared" si="8"/>
        <v>97.82041174166703</v>
      </c>
      <c r="K198" s="52">
        <f t="shared" si="6"/>
        <v>6.8548408714216094E-2</v>
      </c>
      <c r="L198" s="53">
        <v>14134688</v>
      </c>
    </row>
    <row r="199" spans="2:12">
      <c r="B199" s="45" t="s">
        <v>401</v>
      </c>
      <c r="C199" s="46">
        <v>4</v>
      </c>
      <c r="D199" s="47" t="s">
        <v>402</v>
      </c>
      <c r="E199" s="48">
        <v>370</v>
      </c>
      <c r="F199" s="46" t="s">
        <v>18</v>
      </c>
      <c r="G199" s="49">
        <f t="shared" si="7"/>
        <v>57.453416149068325</v>
      </c>
      <c r="H199" s="50">
        <v>644</v>
      </c>
      <c r="I199" s="48">
        <v>645226</v>
      </c>
      <c r="J199" s="51">
        <f t="shared" si="8"/>
        <v>60.15913744298539</v>
      </c>
      <c r="K199" s="52">
        <f t="shared" si="6"/>
        <v>3.1988474080804187E-3</v>
      </c>
      <c r="L199" s="53">
        <v>1072532</v>
      </c>
    </row>
    <row r="200" spans="2:12">
      <c r="B200" s="45" t="s">
        <v>403</v>
      </c>
      <c r="C200" s="46">
        <v>3</v>
      </c>
      <c r="D200" s="47" t="s">
        <v>404</v>
      </c>
      <c r="E200" s="48">
        <v>67343</v>
      </c>
      <c r="F200" s="46" t="s">
        <v>18</v>
      </c>
      <c r="G200" s="49">
        <f t="shared" si="7"/>
        <v>66.36151321948384</v>
      </c>
      <c r="H200" s="50">
        <v>101479</v>
      </c>
      <c r="I200" s="48">
        <v>42180826</v>
      </c>
      <c r="J200" s="51">
        <f t="shared" si="8"/>
        <v>68.987415898291701</v>
      </c>
      <c r="K200" s="52">
        <f t="shared" ref="K200:K263" si="9">I200/$I$408*100</f>
        <v>0.2091205653845182</v>
      </c>
      <c r="L200" s="53">
        <v>61142783</v>
      </c>
    </row>
    <row r="201" spans="2:12">
      <c r="B201" s="45" t="s">
        <v>405</v>
      </c>
      <c r="C201" s="46">
        <v>4</v>
      </c>
      <c r="D201" s="47" t="s">
        <v>406</v>
      </c>
      <c r="E201" s="48">
        <v>2295</v>
      </c>
      <c r="F201" s="46" t="s">
        <v>18</v>
      </c>
      <c r="G201" s="49">
        <f t="shared" ref="G201:G264" si="10">IF(F201="","",E201/H201*100)</f>
        <v>43.822799312583541</v>
      </c>
      <c r="H201" s="50">
        <v>5237</v>
      </c>
      <c r="I201" s="48">
        <v>894051</v>
      </c>
      <c r="J201" s="51">
        <f t="shared" ref="J201:J264" si="11">I201/L201*100</f>
        <v>36.25040546238931</v>
      </c>
      <c r="K201" s="52">
        <f t="shared" si="9"/>
        <v>4.4324511474145593E-3</v>
      </c>
      <c r="L201" s="53">
        <v>2466320</v>
      </c>
    </row>
    <row r="202" spans="2:12">
      <c r="B202" s="45" t="s">
        <v>407</v>
      </c>
      <c r="C202" s="46">
        <v>4</v>
      </c>
      <c r="D202" s="47" t="s">
        <v>408</v>
      </c>
      <c r="E202" s="48">
        <v>39650</v>
      </c>
      <c r="F202" s="46" t="s">
        <v>18</v>
      </c>
      <c r="G202" s="49">
        <f t="shared" si="10"/>
        <v>63.410577492043693</v>
      </c>
      <c r="H202" s="50">
        <v>62529</v>
      </c>
      <c r="I202" s="48">
        <v>21632616</v>
      </c>
      <c r="J202" s="51">
        <f t="shared" si="11"/>
        <v>67.8832863725453</v>
      </c>
      <c r="K202" s="52">
        <f t="shared" si="9"/>
        <v>0.10724837130183687</v>
      </c>
      <c r="L202" s="53">
        <v>31867367</v>
      </c>
    </row>
    <row r="203" spans="2:12">
      <c r="B203" s="45" t="s">
        <v>409</v>
      </c>
      <c r="C203" s="46">
        <v>3</v>
      </c>
      <c r="D203" s="47" t="s">
        <v>410</v>
      </c>
      <c r="E203" s="48">
        <v>33165</v>
      </c>
      <c r="F203" s="46" t="s">
        <v>18</v>
      </c>
      <c r="G203" s="49">
        <f t="shared" si="10"/>
        <v>95.309940512113116</v>
      </c>
      <c r="H203" s="50">
        <v>34797</v>
      </c>
      <c r="I203" s="48">
        <v>12795609</v>
      </c>
      <c r="J203" s="51">
        <f t="shared" si="11"/>
        <v>80.535154706994376</v>
      </c>
      <c r="K203" s="52">
        <f t="shared" si="9"/>
        <v>6.3436998329981245E-2</v>
      </c>
      <c r="L203" s="53">
        <v>15888228</v>
      </c>
    </row>
    <row r="204" spans="2:12">
      <c r="B204" s="45" t="s">
        <v>411</v>
      </c>
      <c r="C204" s="46">
        <v>4</v>
      </c>
      <c r="D204" s="47" t="s">
        <v>412</v>
      </c>
      <c r="E204" s="48">
        <v>32971</v>
      </c>
      <c r="F204" s="46" t="s">
        <v>18</v>
      </c>
      <c r="G204" s="49">
        <f t="shared" si="10"/>
        <v>95.47679031650884</v>
      </c>
      <c r="H204" s="50">
        <v>34533</v>
      </c>
      <c r="I204" s="48">
        <v>12562316</v>
      </c>
      <c r="J204" s="51">
        <f t="shared" si="11"/>
        <v>80.748633231025593</v>
      </c>
      <c r="K204" s="52">
        <f t="shared" si="9"/>
        <v>6.2280397839031866E-2</v>
      </c>
      <c r="L204" s="53">
        <v>15557311</v>
      </c>
    </row>
    <row r="205" spans="2:12">
      <c r="B205" s="45" t="s">
        <v>413</v>
      </c>
      <c r="C205" s="46">
        <v>3</v>
      </c>
      <c r="D205" s="47" t="s">
        <v>414</v>
      </c>
      <c r="E205" s="48">
        <v>357</v>
      </c>
      <c r="F205" s="46" t="s">
        <v>18</v>
      </c>
      <c r="G205" s="49">
        <f t="shared" si="10"/>
        <v>173.30097087378641</v>
      </c>
      <c r="H205" s="50">
        <v>206</v>
      </c>
      <c r="I205" s="48">
        <v>2315394</v>
      </c>
      <c r="J205" s="49">
        <f t="shared" si="11"/>
        <v>188.27050721933156</v>
      </c>
      <c r="K205" s="52">
        <f t="shared" si="9"/>
        <v>1.1479066397796977E-2</v>
      </c>
      <c r="L205" s="53">
        <v>1229823</v>
      </c>
    </row>
    <row r="206" spans="2:12">
      <c r="B206" s="45" t="s">
        <v>415</v>
      </c>
      <c r="C206" s="46">
        <v>3</v>
      </c>
      <c r="D206" s="47" t="s">
        <v>416</v>
      </c>
      <c r="E206" s="48">
        <v>236865</v>
      </c>
      <c r="F206" s="46" t="s">
        <v>346</v>
      </c>
      <c r="G206" s="49">
        <f t="shared" si="10"/>
        <v>48.884509018863255</v>
      </c>
      <c r="H206" s="50">
        <v>484540</v>
      </c>
      <c r="I206" s="48">
        <v>1368135</v>
      </c>
      <c r="J206" s="51">
        <f t="shared" si="11"/>
        <v>128.41382339773102</v>
      </c>
      <c r="K206" s="52">
        <f t="shared" si="9"/>
        <v>6.7828250855577797E-3</v>
      </c>
      <c r="L206" s="53">
        <v>1065411</v>
      </c>
    </row>
    <row r="207" spans="2:12">
      <c r="B207" s="45" t="s">
        <v>417</v>
      </c>
      <c r="C207" s="46">
        <v>4</v>
      </c>
      <c r="D207" s="47" t="s">
        <v>418</v>
      </c>
      <c r="E207" s="48">
        <v>600</v>
      </c>
      <c r="F207" s="46" t="s">
        <v>346</v>
      </c>
      <c r="G207" s="49" t="s">
        <v>419</v>
      </c>
      <c r="H207" s="50">
        <v>0</v>
      </c>
      <c r="I207" s="48">
        <v>15633</v>
      </c>
      <c r="J207" s="51" t="s">
        <v>419</v>
      </c>
      <c r="K207" s="52">
        <f t="shared" si="9"/>
        <v>7.7503977723342182E-5</v>
      </c>
      <c r="L207" s="53">
        <v>0</v>
      </c>
    </row>
    <row r="208" spans="2:12">
      <c r="B208" s="42" t="s">
        <v>420</v>
      </c>
      <c r="C208" s="43">
        <v>2</v>
      </c>
      <c r="D208" s="44" t="s">
        <v>421</v>
      </c>
      <c r="E208" s="38"/>
      <c r="F208" s="43"/>
      <c r="G208" s="36" t="str">
        <f t="shared" si="10"/>
        <v/>
      </c>
      <c r="H208" s="37"/>
      <c r="I208" s="38">
        <v>309100104</v>
      </c>
      <c r="J208" s="39">
        <f t="shared" si="11"/>
        <v>97.838738560978499</v>
      </c>
      <c r="K208" s="40">
        <f t="shared" si="9"/>
        <v>1.5324306003133596</v>
      </c>
      <c r="L208" s="41">
        <v>315928137</v>
      </c>
    </row>
    <row r="209" spans="2:12">
      <c r="B209" s="45" t="s">
        <v>422</v>
      </c>
      <c r="C209" s="46">
        <v>3</v>
      </c>
      <c r="D209" s="47" t="s">
        <v>423</v>
      </c>
      <c r="E209" s="48">
        <v>2706</v>
      </c>
      <c r="F209" s="46" t="s">
        <v>18</v>
      </c>
      <c r="G209" s="49">
        <f t="shared" si="10"/>
        <v>73.592602665216205</v>
      </c>
      <c r="H209" s="50">
        <v>3677</v>
      </c>
      <c r="I209" s="48">
        <v>1225407</v>
      </c>
      <c r="J209" s="51">
        <f t="shared" si="11"/>
        <v>79.029912399447682</v>
      </c>
      <c r="K209" s="52">
        <f t="shared" si="9"/>
        <v>6.0752201643975937E-3</v>
      </c>
      <c r="L209" s="53">
        <v>1550561</v>
      </c>
    </row>
    <row r="210" spans="2:12">
      <c r="B210" s="45" t="s">
        <v>424</v>
      </c>
      <c r="C210" s="46">
        <v>4</v>
      </c>
      <c r="D210" s="47" t="s">
        <v>425</v>
      </c>
      <c r="E210" s="48">
        <v>2639</v>
      </c>
      <c r="F210" s="46" t="s">
        <v>18</v>
      </c>
      <c r="G210" s="49">
        <f t="shared" si="10"/>
        <v>75.313926940639263</v>
      </c>
      <c r="H210" s="50">
        <v>3504</v>
      </c>
      <c r="I210" s="48">
        <v>1098538</v>
      </c>
      <c r="J210" s="51">
        <f t="shared" si="11"/>
        <v>80.414878104485226</v>
      </c>
      <c r="K210" s="52">
        <f t="shared" si="9"/>
        <v>5.4462396648272812E-3</v>
      </c>
      <c r="L210" s="53">
        <v>1366088</v>
      </c>
    </row>
    <row r="211" spans="2:12">
      <c r="B211" s="45" t="s">
        <v>426</v>
      </c>
      <c r="C211" s="46">
        <v>3</v>
      </c>
      <c r="D211" s="47" t="s">
        <v>427</v>
      </c>
      <c r="E211" s="48">
        <v>910</v>
      </c>
      <c r="F211" s="46" t="s">
        <v>18</v>
      </c>
      <c r="G211" s="49">
        <f t="shared" si="10"/>
        <v>98.060344827586206</v>
      </c>
      <c r="H211" s="50">
        <v>928</v>
      </c>
      <c r="I211" s="48">
        <v>589653</v>
      </c>
      <c r="J211" s="51">
        <f t="shared" si="11"/>
        <v>111.34604054625656</v>
      </c>
      <c r="K211" s="52">
        <f t="shared" si="9"/>
        <v>2.9233322443869949E-3</v>
      </c>
      <c r="L211" s="53">
        <v>529568</v>
      </c>
    </row>
    <row r="212" spans="2:12">
      <c r="B212" s="45" t="s">
        <v>428</v>
      </c>
      <c r="C212" s="46">
        <v>4</v>
      </c>
      <c r="D212" s="47" t="s">
        <v>429</v>
      </c>
      <c r="E212" s="48">
        <v>52</v>
      </c>
      <c r="F212" s="46" t="s">
        <v>18</v>
      </c>
      <c r="G212" s="49">
        <f t="shared" si="10"/>
        <v>173.33333333333334</v>
      </c>
      <c r="H212" s="50">
        <v>30</v>
      </c>
      <c r="I212" s="48">
        <v>201548</v>
      </c>
      <c r="J212" s="51">
        <f t="shared" si="11"/>
        <v>430.56611835077973</v>
      </c>
      <c r="K212" s="52">
        <f t="shared" si="9"/>
        <v>9.9921778943159794E-4</v>
      </c>
      <c r="L212" s="53">
        <v>46810</v>
      </c>
    </row>
    <row r="213" spans="2:12">
      <c r="B213" s="45" t="s">
        <v>430</v>
      </c>
      <c r="C213" s="46">
        <v>5</v>
      </c>
      <c r="D213" s="47" t="s">
        <v>431</v>
      </c>
      <c r="E213" s="48">
        <v>52</v>
      </c>
      <c r="F213" s="46" t="s">
        <v>18</v>
      </c>
      <c r="G213" s="49">
        <f t="shared" si="10"/>
        <v>173.33333333333334</v>
      </c>
      <c r="H213" s="50">
        <v>30</v>
      </c>
      <c r="I213" s="48">
        <v>181231</v>
      </c>
      <c r="J213" s="51">
        <f t="shared" si="11"/>
        <v>387.16299935911127</v>
      </c>
      <c r="K213" s="52">
        <f t="shared" si="9"/>
        <v>8.984918689169723E-4</v>
      </c>
      <c r="L213" s="53">
        <v>46810</v>
      </c>
    </row>
    <row r="214" spans="2:12">
      <c r="B214" s="45" t="s">
        <v>432</v>
      </c>
      <c r="C214" s="46">
        <v>3</v>
      </c>
      <c r="D214" s="47" t="s">
        <v>433</v>
      </c>
      <c r="E214" s="48">
        <v>982</v>
      </c>
      <c r="F214" s="46" t="s">
        <v>18</v>
      </c>
      <c r="G214" s="49">
        <f t="shared" si="10"/>
        <v>77.080062794348521</v>
      </c>
      <c r="H214" s="50">
        <v>1274</v>
      </c>
      <c r="I214" s="48">
        <v>2412262</v>
      </c>
      <c r="J214" s="51">
        <f t="shared" si="11"/>
        <v>93.875046115193811</v>
      </c>
      <c r="K214" s="52">
        <f t="shared" si="9"/>
        <v>1.1959310452943444E-2</v>
      </c>
      <c r="L214" s="53">
        <v>2569652</v>
      </c>
    </row>
    <row r="215" spans="2:12">
      <c r="B215" s="45" t="s">
        <v>434</v>
      </c>
      <c r="C215" s="46">
        <v>4</v>
      </c>
      <c r="D215" s="47" t="s">
        <v>435</v>
      </c>
      <c r="E215" s="48">
        <v>462</v>
      </c>
      <c r="F215" s="46" t="s">
        <v>18</v>
      </c>
      <c r="G215" s="49">
        <f t="shared" si="10"/>
        <v>70</v>
      </c>
      <c r="H215" s="50">
        <v>660</v>
      </c>
      <c r="I215" s="48">
        <v>898832</v>
      </c>
      <c r="J215" s="51">
        <f t="shared" si="11"/>
        <v>104.95028233283048</v>
      </c>
      <c r="K215" s="52">
        <f t="shared" si="9"/>
        <v>4.4561539886795306E-3</v>
      </c>
      <c r="L215" s="53">
        <v>856436</v>
      </c>
    </row>
    <row r="216" spans="2:12">
      <c r="B216" s="45" t="s">
        <v>436</v>
      </c>
      <c r="C216" s="46">
        <v>4</v>
      </c>
      <c r="D216" s="47" t="s">
        <v>437</v>
      </c>
      <c r="E216" s="48">
        <v>100</v>
      </c>
      <c r="F216" s="46" t="s">
        <v>18</v>
      </c>
      <c r="G216" s="49">
        <f t="shared" si="10"/>
        <v>105.26315789473684</v>
      </c>
      <c r="H216" s="50">
        <v>95</v>
      </c>
      <c r="I216" s="48">
        <v>457289</v>
      </c>
      <c r="J216" s="51">
        <f t="shared" si="11"/>
        <v>83.645479505175615</v>
      </c>
      <c r="K216" s="52">
        <f t="shared" si="9"/>
        <v>2.267109094168069E-3</v>
      </c>
      <c r="L216" s="53">
        <v>546699</v>
      </c>
    </row>
    <row r="217" spans="2:12">
      <c r="B217" s="45" t="s">
        <v>438</v>
      </c>
      <c r="C217" s="46">
        <v>3</v>
      </c>
      <c r="D217" s="47" t="s">
        <v>439</v>
      </c>
      <c r="E217" s="48">
        <v>128111</v>
      </c>
      <c r="F217" s="46" t="s">
        <v>18</v>
      </c>
      <c r="G217" s="49">
        <f t="shared" si="10"/>
        <v>93.835651556102448</v>
      </c>
      <c r="H217" s="50">
        <v>136527</v>
      </c>
      <c r="I217" s="48">
        <v>134456574</v>
      </c>
      <c r="J217" s="51">
        <f t="shared" si="11"/>
        <v>100.60851519911947</v>
      </c>
      <c r="K217" s="52">
        <f t="shared" si="9"/>
        <v>0.6665975382877829</v>
      </c>
      <c r="L217" s="53">
        <v>133643334</v>
      </c>
    </row>
    <row r="218" spans="2:12">
      <c r="B218" s="45" t="s">
        <v>440</v>
      </c>
      <c r="C218" s="46">
        <v>4</v>
      </c>
      <c r="D218" s="47" t="s">
        <v>441</v>
      </c>
      <c r="E218" s="48">
        <v>84</v>
      </c>
      <c r="F218" s="46" t="s">
        <v>18</v>
      </c>
      <c r="G218" s="49">
        <f t="shared" si="10"/>
        <v>70.588235294117652</v>
      </c>
      <c r="H218" s="50">
        <v>119</v>
      </c>
      <c r="I218" s="48">
        <v>134026</v>
      </c>
      <c r="J218" s="51">
        <f t="shared" si="11"/>
        <v>68.202450740921677</v>
      </c>
      <c r="K218" s="52">
        <f t="shared" si="9"/>
        <v>6.6446287458252792E-4</v>
      </c>
      <c r="L218" s="53">
        <v>196512</v>
      </c>
    </row>
    <row r="219" spans="2:12">
      <c r="B219" s="45" t="s">
        <v>442</v>
      </c>
      <c r="C219" s="46">
        <v>5</v>
      </c>
      <c r="D219" s="47" t="s">
        <v>443</v>
      </c>
      <c r="E219" s="48">
        <v>0</v>
      </c>
      <c r="F219" s="46" t="s">
        <v>204</v>
      </c>
      <c r="G219" s="49">
        <f t="shared" si="10"/>
        <v>0</v>
      </c>
      <c r="H219" s="50">
        <v>4</v>
      </c>
      <c r="I219" s="48">
        <v>1577</v>
      </c>
      <c r="J219" s="51">
        <f t="shared" si="11"/>
        <v>72.339449541284409</v>
      </c>
      <c r="K219" s="52">
        <f t="shared" si="9"/>
        <v>7.8183184845973665E-6</v>
      </c>
      <c r="L219" s="53">
        <v>2180</v>
      </c>
    </row>
    <row r="220" spans="2:12">
      <c r="B220" s="45" t="s">
        <v>444</v>
      </c>
      <c r="C220" s="46">
        <v>4</v>
      </c>
      <c r="D220" s="47" t="s">
        <v>445</v>
      </c>
      <c r="E220" s="48">
        <v>120851</v>
      </c>
      <c r="F220" s="46" t="s">
        <v>18</v>
      </c>
      <c r="G220" s="49">
        <f t="shared" si="10"/>
        <v>93.965570864305036</v>
      </c>
      <c r="H220" s="50">
        <v>128612</v>
      </c>
      <c r="I220" s="48">
        <v>121236374</v>
      </c>
      <c r="J220" s="51">
        <f t="shared" si="11"/>
        <v>101.05040132853746</v>
      </c>
      <c r="K220" s="52">
        <f t="shared" si="9"/>
        <v>0.60105553826871239</v>
      </c>
      <c r="L220" s="53">
        <v>119976143</v>
      </c>
    </row>
    <row r="221" spans="2:12">
      <c r="B221" s="45" t="s">
        <v>446</v>
      </c>
      <c r="C221" s="46">
        <v>4</v>
      </c>
      <c r="D221" s="47" t="s">
        <v>447</v>
      </c>
      <c r="E221" s="48">
        <v>2534</v>
      </c>
      <c r="F221" s="46" t="s">
        <v>18</v>
      </c>
      <c r="G221" s="49">
        <f t="shared" si="10"/>
        <v>93.782383419689126</v>
      </c>
      <c r="H221" s="50">
        <v>2702</v>
      </c>
      <c r="I221" s="48">
        <v>2470140</v>
      </c>
      <c r="J221" s="51">
        <f t="shared" si="11"/>
        <v>95.837586612674755</v>
      </c>
      <c r="K221" s="52">
        <f t="shared" si="9"/>
        <v>1.2246253152532237E-2</v>
      </c>
      <c r="L221" s="53">
        <v>2577423</v>
      </c>
    </row>
    <row r="222" spans="2:12">
      <c r="B222" s="45" t="s">
        <v>448</v>
      </c>
      <c r="C222" s="46">
        <v>3</v>
      </c>
      <c r="D222" s="47" t="s">
        <v>449</v>
      </c>
      <c r="E222" s="48">
        <v>16702770</v>
      </c>
      <c r="F222" s="46" t="s">
        <v>35</v>
      </c>
      <c r="G222" s="49">
        <f t="shared" si="10"/>
        <v>76.998527220965357</v>
      </c>
      <c r="H222" s="50">
        <v>21692324</v>
      </c>
      <c r="I222" s="48">
        <v>54791551</v>
      </c>
      <c r="J222" s="51">
        <f t="shared" si="11"/>
        <v>85.304817057329302</v>
      </c>
      <c r="K222" s="52">
        <f t="shared" si="9"/>
        <v>0.27164096130821769</v>
      </c>
      <c r="L222" s="53">
        <v>64230313</v>
      </c>
    </row>
    <row r="223" spans="2:12">
      <c r="B223" s="45" t="s">
        <v>450</v>
      </c>
      <c r="C223" s="46">
        <v>4</v>
      </c>
      <c r="D223" s="47" t="s">
        <v>451</v>
      </c>
      <c r="E223" s="48">
        <v>88298</v>
      </c>
      <c r="F223" s="46" t="s">
        <v>35</v>
      </c>
      <c r="G223" s="49">
        <f t="shared" si="10"/>
        <v>56.960939263942201</v>
      </c>
      <c r="H223" s="50">
        <v>155015</v>
      </c>
      <c r="I223" s="48">
        <v>320305</v>
      </c>
      <c r="J223" s="51">
        <f t="shared" si="11"/>
        <v>107.91583841514773</v>
      </c>
      <c r="K223" s="52">
        <f t="shared" si="9"/>
        <v>1.5879812949961697E-3</v>
      </c>
      <c r="L223" s="53">
        <v>296810</v>
      </c>
    </row>
    <row r="224" spans="2:12">
      <c r="B224" s="45" t="s">
        <v>452</v>
      </c>
      <c r="C224" s="46">
        <v>3</v>
      </c>
      <c r="D224" s="47" t="s">
        <v>453</v>
      </c>
      <c r="E224" s="48"/>
      <c r="F224" s="46"/>
      <c r="G224" s="49" t="str">
        <f t="shared" si="10"/>
        <v/>
      </c>
      <c r="H224" s="50"/>
      <c r="I224" s="48">
        <v>14174163</v>
      </c>
      <c r="J224" s="51">
        <f t="shared" si="11"/>
        <v>96.985465826974973</v>
      </c>
      <c r="K224" s="52">
        <f t="shared" si="9"/>
        <v>7.027147786087258E-2</v>
      </c>
      <c r="L224" s="53">
        <v>14614729</v>
      </c>
    </row>
    <row r="225" spans="2:12">
      <c r="B225" s="45" t="s">
        <v>454</v>
      </c>
      <c r="C225" s="46">
        <v>4</v>
      </c>
      <c r="D225" s="47" t="s">
        <v>455</v>
      </c>
      <c r="E225" s="48">
        <v>261909</v>
      </c>
      <c r="F225" s="46" t="s">
        <v>35</v>
      </c>
      <c r="G225" s="49">
        <f t="shared" si="10"/>
        <v>87.373481274895084</v>
      </c>
      <c r="H225" s="50">
        <v>299758</v>
      </c>
      <c r="I225" s="48">
        <v>1960076</v>
      </c>
      <c r="J225" s="51">
        <f t="shared" si="11"/>
        <v>94.747059329661539</v>
      </c>
      <c r="K225" s="52">
        <f t="shared" si="9"/>
        <v>9.7175005846643417E-3</v>
      </c>
      <c r="L225" s="53">
        <v>2068746</v>
      </c>
    </row>
    <row r="226" spans="2:12">
      <c r="B226" s="45" t="s">
        <v>456</v>
      </c>
      <c r="C226" s="46">
        <v>3</v>
      </c>
      <c r="D226" s="47" t="s">
        <v>457</v>
      </c>
      <c r="E226" s="48">
        <v>5797224</v>
      </c>
      <c r="F226" s="46" t="s">
        <v>35</v>
      </c>
      <c r="G226" s="49">
        <f t="shared" si="10"/>
        <v>87.134240464377342</v>
      </c>
      <c r="H226" s="50">
        <v>6653210</v>
      </c>
      <c r="I226" s="48">
        <v>10809671</v>
      </c>
      <c r="J226" s="51">
        <f t="shared" si="11"/>
        <v>89.961842035180226</v>
      </c>
      <c r="K226" s="52">
        <f t="shared" si="9"/>
        <v>5.3591281288342479E-2</v>
      </c>
      <c r="L226" s="53">
        <v>12015840</v>
      </c>
    </row>
    <row r="227" spans="2:12">
      <c r="B227" s="45" t="s">
        <v>458</v>
      </c>
      <c r="C227" s="46">
        <v>4</v>
      </c>
      <c r="D227" s="47" t="s">
        <v>459</v>
      </c>
      <c r="E227" s="48">
        <v>4994047</v>
      </c>
      <c r="F227" s="46" t="s">
        <v>35</v>
      </c>
      <c r="G227" s="49">
        <f t="shared" si="10"/>
        <v>85.349037362838686</v>
      </c>
      <c r="H227" s="50">
        <v>5851322</v>
      </c>
      <c r="I227" s="48">
        <v>9299830</v>
      </c>
      <c r="J227" s="51">
        <f t="shared" si="11"/>
        <v>88.881470283131847</v>
      </c>
      <c r="K227" s="52">
        <f t="shared" si="9"/>
        <v>4.6105918067605021E-2</v>
      </c>
      <c r="L227" s="53">
        <v>10463182</v>
      </c>
    </row>
    <row r="228" spans="2:12">
      <c r="B228" s="45" t="s">
        <v>460</v>
      </c>
      <c r="C228" s="46">
        <v>3</v>
      </c>
      <c r="D228" s="47" t="s">
        <v>461</v>
      </c>
      <c r="E228" s="48">
        <v>8108</v>
      </c>
      <c r="F228" s="46" t="s">
        <v>18</v>
      </c>
      <c r="G228" s="49">
        <f t="shared" si="10"/>
        <v>96.066350710900466</v>
      </c>
      <c r="H228" s="50">
        <v>8440</v>
      </c>
      <c r="I228" s="48">
        <v>33941178</v>
      </c>
      <c r="J228" s="51">
        <f t="shared" si="11"/>
        <v>118.18871666342477</v>
      </c>
      <c r="K228" s="52">
        <f t="shared" si="9"/>
        <v>0.16827072881826852</v>
      </c>
      <c r="L228" s="53">
        <v>28717782</v>
      </c>
    </row>
    <row r="229" spans="2:12">
      <c r="B229" s="45" t="s">
        <v>462</v>
      </c>
      <c r="C229" s="46">
        <v>3</v>
      </c>
      <c r="D229" s="47" t="s">
        <v>463</v>
      </c>
      <c r="E229" s="48">
        <v>3639</v>
      </c>
      <c r="F229" s="46" t="s">
        <v>18</v>
      </c>
      <c r="G229" s="49">
        <f t="shared" si="10"/>
        <v>86.457590876692805</v>
      </c>
      <c r="H229" s="50">
        <v>4209</v>
      </c>
      <c r="I229" s="48">
        <v>6490331</v>
      </c>
      <c r="J229" s="51">
        <f t="shared" si="11"/>
        <v>97.204982572140324</v>
      </c>
      <c r="K229" s="52">
        <f t="shared" si="9"/>
        <v>3.2177219295152389E-2</v>
      </c>
      <c r="L229" s="53">
        <v>6676953</v>
      </c>
    </row>
    <row r="230" spans="2:12">
      <c r="B230" s="45" t="s">
        <v>464</v>
      </c>
      <c r="C230" s="46">
        <v>3</v>
      </c>
      <c r="D230" s="47" t="s">
        <v>465</v>
      </c>
      <c r="E230" s="48">
        <v>337245</v>
      </c>
      <c r="F230" s="46" t="s">
        <v>35</v>
      </c>
      <c r="G230" s="49">
        <f t="shared" si="10"/>
        <v>74.193158068419322</v>
      </c>
      <c r="H230" s="50">
        <v>454550</v>
      </c>
      <c r="I230" s="48">
        <v>676100</v>
      </c>
      <c r="J230" s="51">
        <f t="shared" si="11"/>
        <v>86.153289396557426</v>
      </c>
      <c r="K230" s="52">
        <f t="shared" si="9"/>
        <v>3.3519119387674565E-3</v>
      </c>
      <c r="L230" s="53">
        <v>784764</v>
      </c>
    </row>
    <row r="231" spans="2:12">
      <c r="B231" s="63" t="s">
        <v>466</v>
      </c>
      <c r="C231" s="64">
        <v>1</v>
      </c>
      <c r="D231" s="65" t="s">
        <v>467</v>
      </c>
      <c r="E231" s="66"/>
      <c r="F231" s="64"/>
      <c r="G231" s="67" t="str">
        <f t="shared" si="10"/>
        <v/>
      </c>
      <c r="H231" s="68"/>
      <c r="I231" s="66">
        <v>16710741842</v>
      </c>
      <c r="J231" s="69">
        <f t="shared" si="11"/>
        <v>114.77662803156127</v>
      </c>
      <c r="K231" s="29">
        <f t="shared" si="9"/>
        <v>82.847115938264579</v>
      </c>
      <c r="L231" s="70">
        <v>14559359452</v>
      </c>
    </row>
    <row r="232" spans="2:12">
      <c r="B232" s="42" t="s">
        <v>468</v>
      </c>
      <c r="C232" s="43">
        <v>2</v>
      </c>
      <c r="D232" s="44" t="s">
        <v>469</v>
      </c>
      <c r="E232" s="38"/>
      <c r="F232" s="43"/>
      <c r="G232" s="36" t="str">
        <f t="shared" si="10"/>
        <v/>
      </c>
      <c r="H232" s="37"/>
      <c r="I232" s="38">
        <v>3488301105</v>
      </c>
      <c r="J232" s="39">
        <f t="shared" si="11"/>
        <v>98.170499175689315</v>
      </c>
      <c r="K232" s="40">
        <f t="shared" si="9"/>
        <v>17.294006981016434</v>
      </c>
      <c r="L232" s="41">
        <v>3553308921</v>
      </c>
    </row>
    <row r="233" spans="2:12">
      <c r="B233" s="45" t="s">
        <v>470</v>
      </c>
      <c r="C233" s="46">
        <v>3</v>
      </c>
      <c r="D233" s="47" t="s">
        <v>471</v>
      </c>
      <c r="E233" s="48">
        <v>238452710</v>
      </c>
      <c r="F233" s="46" t="s">
        <v>35</v>
      </c>
      <c r="G233" s="49">
        <f t="shared" si="10"/>
        <v>85.312691090474573</v>
      </c>
      <c r="H233" s="50">
        <v>279504382</v>
      </c>
      <c r="I233" s="48">
        <v>592318897</v>
      </c>
      <c r="J233" s="51">
        <f t="shared" si="11"/>
        <v>98.815197041535015</v>
      </c>
      <c r="K233" s="52">
        <f t="shared" si="9"/>
        <v>2.9365490051943079</v>
      </c>
      <c r="L233" s="53">
        <v>599420853</v>
      </c>
    </row>
    <row r="234" spans="2:12">
      <c r="B234" s="45" t="s">
        <v>472</v>
      </c>
      <c r="C234" s="46">
        <v>4</v>
      </c>
      <c r="D234" s="47" t="s">
        <v>473</v>
      </c>
      <c r="E234" s="48">
        <v>1532</v>
      </c>
      <c r="F234" s="46" t="s">
        <v>35</v>
      </c>
      <c r="G234" s="49">
        <f t="shared" si="10"/>
        <v>19.095101582949024</v>
      </c>
      <c r="H234" s="50">
        <v>8023</v>
      </c>
      <c r="I234" s="48">
        <v>19446</v>
      </c>
      <c r="J234" s="51">
        <f t="shared" si="11"/>
        <v>68.219610594632513</v>
      </c>
      <c r="K234" s="52">
        <f t="shared" si="9"/>
        <v>9.6407749683881028E-5</v>
      </c>
      <c r="L234" s="53">
        <v>28505</v>
      </c>
    </row>
    <row r="235" spans="2:12">
      <c r="B235" s="45" t="s">
        <v>474</v>
      </c>
      <c r="C235" s="46">
        <v>4</v>
      </c>
      <c r="D235" s="47" t="s">
        <v>475</v>
      </c>
      <c r="E235" s="48">
        <v>223940032</v>
      </c>
      <c r="F235" s="46" t="s">
        <v>35</v>
      </c>
      <c r="G235" s="49">
        <f t="shared" si="10"/>
        <v>85.698392933787744</v>
      </c>
      <c r="H235" s="50">
        <v>261311822</v>
      </c>
      <c r="I235" s="48">
        <v>570180843</v>
      </c>
      <c r="J235" s="51">
        <f t="shared" si="11"/>
        <v>99.555287547705802</v>
      </c>
      <c r="K235" s="52">
        <f t="shared" si="9"/>
        <v>2.8267948157198535</v>
      </c>
      <c r="L235" s="53">
        <v>572727835</v>
      </c>
    </row>
    <row r="236" spans="2:12">
      <c r="B236" s="45" t="s">
        <v>476</v>
      </c>
      <c r="C236" s="46">
        <v>5</v>
      </c>
      <c r="D236" s="47" t="s">
        <v>477</v>
      </c>
      <c r="E236" s="48">
        <v>137407405</v>
      </c>
      <c r="F236" s="46" t="s">
        <v>35</v>
      </c>
      <c r="G236" s="49">
        <f t="shared" si="10"/>
        <v>83.221594881229564</v>
      </c>
      <c r="H236" s="50">
        <v>165110276</v>
      </c>
      <c r="I236" s="48">
        <v>304698111</v>
      </c>
      <c r="J236" s="51">
        <f t="shared" si="11"/>
        <v>92.9178511021574</v>
      </c>
      <c r="K236" s="52">
        <f t="shared" si="9"/>
        <v>1.5106067682011415</v>
      </c>
      <c r="L236" s="53">
        <v>327922038</v>
      </c>
    </row>
    <row r="237" spans="2:12">
      <c r="B237" s="45" t="s">
        <v>478</v>
      </c>
      <c r="C237" s="46">
        <v>5</v>
      </c>
      <c r="D237" s="47" t="s">
        <v>479</v>
      </c>
      <c r="E237" s="48">
        <v>86532627</v>
      </c>
      <c r="F237" s="46" t="s">
        <v>35</v>
      </c>
      <c r="G237" s="49">
        <f t="shared" si="10"/>
        <v>89.949310170129706</v>
      </c>
      <c r="H237" s="50">
        <v>96201546</v>
      </c>
      <c r="I237" s="48">
        <v>265482732</v>
      </c>
      <c r="J237" s="51">
        <f t="shared" si="11"/>
        <v>108.44626036367922</v>
      </c>
      <c r="K237" s="52">
        <f t="shared" si="9"/>
        <v>1.316188047518712</v>
      </c>
      <c r="L237" s="53">
        <v>244805797</v>
      </c>
    </row>
    <row r="238" spans="2:12">
      <c r="B238" s="45" t="s">
        <v>480</v>
      </c>
      <c r="C238" s="46">
        <v>4</v>
      </c>
      <c r="D238" s="47" t="s">
        <v>481</v>
      </c>
      <c r="E238" s="48">
        <v>11378040</v>
      </c>
      <c r="F238" s="46" t="s">
        <v>35</v>
      </c>
      <c r="G238" s="49">
        <f t="shared" si="10"/>
        <v>76.060906536127774</v>
      </c>
      <c r="H238" s="50">
        <v>14959117</v>
      </c>
      <c r="I238" s="48">
        <v>14043057</v>
      </c>
      <c r="J238" s="51">
        <f t="shared" si="11"/>
        <v>79.154566376440073</v>
      </c>
      <c r="K238" s="52">
        <f t="shared" si="9"/>
        <v>6.962149151766292E-2</v>
      </c>
      <c r="L238" s="53">
        <v>17741310</v>
      </c>
    </row>
    <row r="239" spans="2:12">
      <c r="B239" s="45" t="s">
        <v>482</v>
      </c>
      <c r="C239" s="46">
        <v>3</v>
      </c>
      <c r="D239" s="47" t="s">
        <v>483</v>
      </c>
      <c r="E239" s="48"/>
      <c r="F239" s="46"/>
      <c r="G239" s="49" t="str">
        <f t="shared" si="10"/>
        <v/>
      </c>
      <c r="H239" s="50"/>
      <c r="I239" s="48">
        <v>10217991</v>
      </c>
      <c r="J239" s="51">
        <f t="shared" si="11"/>
        <v>130.74018097896308</v>
      </c>
      <c r="K239" s="52">
        <f t="shared" si="9"/>
        <v>5.0657899753170282E-2</v>
      </c>
      <c r="L239" s="53">
        <v>7815494</v>
      </c>
    </row>
    <row r="240" spans="2:12">
      <c r="B240" s="45" t="s">
        <v>484</v>
      </c>
      <c r="C240" s="46">
        <v>4</v>
      </c>
      <c r="D240" s="47" t="s">
        <v>485</v>
      </c>
      <c r="E240" s="48">
        <v>4856</v>
      </c>
      <c r="F240" s="46" t="s">
        <v>14</v>
      </c>
      <c r="G240" s="49">
        <f t="shared" si="10"/>
        <v>99.467431380581729</v>
      </c>
      <c r="H240" s="50">
        <v>4882</v>
      </c>
      <c r="I240" s="48">
        <v>1558774</v>
      </c>
      <c r="J240" s="49">
        <f t="shared" si="11"/>
        <v>105.16893564940943</v>
      </c>
      <c r="K240" s="52">
        <f t="shared" si="9"/>
        <v>7.7279591487062621E-3</v>
      </c>
      <c r="L240" s="53">
        <v>1482162</v>
      </c>
    </row>
    <row r="241" spans="2:12">
      <c r="B241" s="45" t="s">
        <v>486</v>
      </c>
      <c r="C241" s="46">
        <v>3</v>
      </c>
      <c r="D241" s="47" t="s">
        <v>487</v>
      </c>
      <c r="E241" s="48"/>
      <c r="F241" s="46"/>
      <c r="G241" s="49" t="str">
        <f t="shared" si="10"/>
        <v/>
      </c>
      <c r="H241" s="50"/>
      <c r="I241" s="48">
        <v>199380081</v>
      </c>
      <c r="J241" s="51">
        <f t="shared" si="11"/>
        <v>91.733536352477046</v>
      </c>
      <c r="K241" s="52">
        <f t="shared" si="9"/>
        <v>0.98846986223387456</v>
      </c>
      <c r="L241" s="53">
        <v>217346991</v>
      </c>
    </row>
    <row r="242" spans="2:12">
      <c r="B242" s="45" t="s">
        <v>488</v>
      </c>
      <c r="C242" s="46">
        <v>4</v>
      </c>
      <c r="D242" s="47" t="s">
        <v>489</v>
      </c>
      <c r="E242" s="48">
        <v>2</v>
      </c>
      <c r="F242" s="46" t="s">
        <v>14</v>
      </c>
      <c r="G242" s="49">
        <f t="shared" si="10"/>
        <v>100</v>
      </c>
      <c r="H242" s="50">
        <v>2</v>
      </c>
      <c r="I242" s="48">
        <v>571</v>
      </c>
      <c r="J242" s="51">
        <f t="shared" si="11"/>
        <v>99.304347826086953</v>
      </c>
      <c r="K242" s="52">
        <f t="shared" si="9"/>
        <v>2.8308559636684186E-6</v>
      </c>
      <c r="L242" s="53">
        <v>575</v>
      </c>
    </row>
    <row r="243" spans="2:12">
      <c r="B243" s="45" t="s">
        <v>490</v>
      </c>
      <c r="C243" s="46">
        <v>4</v>
      </c>
      <c r="D243" s="47" t="s">
        <v>491</v>
      </c>
      <c r="E243" s="48">
        <v>522700</v>
      </c>
      <c r="F243" s="46" t="s">
        <v>14</v>
      </c>
      <c r="G243" s="49">
        <f t="shared" si="10"/>
        <v>98.331543035805325</v>
      </c>
      <c r="H243" s="50">
        <v>531569</v>
      </c>
      <c r="I243" s="48">
        <v>36346962</v>
      </c>
      <c r="J243" s="51">
        <f t="shared" si="11"/>
        <v>98.550350939069489</v>
      </c>
      <c r="K243" s="52">
        <f t="shared" si="9"/>
        <v>0.18019792318551558</v>
      </c>
      <c r="L243" s="53">
        <v>36881616</v>
      </c>
    </row>
    <row r="244" spans="2:12">
      <c r="B244" s="45" t="s">
        <v>492</v>
      </c>
      <c r="C244" s="46">
        <v>5</v>
      </c>
      <c r="D244" s="47" t="s">
        <v>493</v>
      </c>
      <c r="E244" s="48">
        <v>1298</v>
      </c>
      <c r="F244" s="46" t="s">
        <v>14</v>
      </c>
      <c r="G244" s="49">
        <f t="shared" si="10"/>
        <v>68.932554434413177</v>
      </c>
      <c r="H244" s="50">
        <v>1883</v>
      </c>
      <c r="I244" s="48">
        <v>1626119</v>
      </c>
      <c r="J244" s="51">
        <f t="shared" si="11"/>
        <v>81.912800986105566</v>
      </c>
      <c r="K244" s="52">
        <f t="shared" si="9"/>
        <v>8.0618365477837569E-3</v>
      </c>
      <c r="L244" s="53">
        <v>1985183</v>
      </c>
    </row>
    <row r="245" spans="2:12">
      <c r="B245" s="45" t="s">
        <v>494</v>
      </c>
      <c r="C245" s="46">
        <v>5</v>
      </c>
      <c r="D245" s="47" t="s">
        <v>495</v>
      </c>
      <c r="E245" s="48">
        <v>45155</v>
      </c>
      <c r="F245" s="46" t="s">
        <v>14</v>
      </c>
      <c r="G245" s="49">
        <f t="shared" si="10"/>
        <v>75.88565474589943</v>
      </c>
      <c r="H245" s="50">
        <v>59504</v>
      </c>
      <c r="I245" s="48">
        <v>1413484</v>
      </c>
      <c r="J245" s="51">
        <f t="shared" si="11"/>
        <v>83.273231786167713</v>
      </c>
      <c r="K245" s="52">
        <f t="shared" si="9"/>
        <v>7.0076525585812443E-3</v>
      </c>
      <c r="L245" s="53">
        <v>1697405</v>
      </c>
    </row>
    <row r="246" spans="2:12">
      <c r="B246" s="45" t="s">
        <v>496</v>
      </c>
      <c r="C246" s="46">
        <v>4</v>
      </c>
      <c r="D246" s="47" t="s">
        <v>497</v>
      </c>
      <c r="E246" s="48">
        <v>24799292</v>
      </c>
      <c r="F246" s="46" t="s">
        <v>35</v>
      </c>
      <c r="G246" s="49">
        <f t="shared" si="10"/>
        <v>86.655600057893196</v>
      </c>
      <c r="H246" s="50">
        <v>28618222</v>
      </c>
      <c r="I246" s="48">
        <v>161076288</v>
      </c>
      <c r="J246" s="51">
        <f t="shared" si="11"/>
        <v>91.224988058301378</v>
      </c>
      <c r="K246" s="52">
        <f t="shared" si="9"/>
        <v>0.79857052625284008</v>
      </c>
      <c r="L246" s="53">
        <v>176570358</v>
      </c>
    </row>
    <row r="247" spans="2:12">
      <c r="B247" s="45" t="s">
        <v>498</v>
      </c>
      <c r="C247" s="46">
        <v>3</v>
      </c>
      <c r="D247" s="47" t="s">
        <v>499</v>
      </c>
      <c r="E247" s="48"/>
      <c r="F247" s="46"/>
      <c r="G247" s="49" t="str">
        <f t="shared" si="10"/>
        <v/>
      </c>
      <c r="H247" s="50"/>
      <c r="I247" s="48">
        <v>539684936</v>
      </c>
      <c r="J247" s="51">
        <f t="shared" si="11"/>
        <v>99.038025087973395</v>
      </c>
      <c r="K247" s="52">
        <f t="shared" si="9"/>
        <v>2.6756047628329402</v>
      </c>
      <c r="L247" s="53">
        <v>544926997</v>
      </c>
    </row>
    <row r="248" spans="2:12">
      <c r="B248" s="45" t="s">
        <v>500</v>
      </c>
      <c r="C248" s="46">
        <v>4</v>
      </c>
      <c r="D248" s="47" t="s">
        <v>501</v>
      </c>
      <c r="E248" s="48">
        <v>20858</v>
      </c>
      <c r="F248" s="46" t="s">
        <v>14</v>
      </c>
      <c r="G248" s="49">
        <f t="shared" si="10"/>
        <v>86.047854785478549</v>
      </c>
      <c r="H248" s="50">
        <v>24240</v>
      </c>
      <c r="I248" s="48">
        <v>471061691</v>
      </c>
      <c r="J248" s="51">
        <f t="shared" si="11"/>
        <v>99.632324918978071</v>
      </c>
      <c r="K248" s="52">
        <f t="shared" si="9"/>
        <v>2.3353901877812255</v>
      </c>
      <c r="L248" s="53">
        <v>472800059</v>
      </c>
    </row>
    <row r="249" spans="2:12">
      <c r="B249" s="45" t="s">
        <v>502</v>
      </c>
      <c r="C249" s="46">
        <v>5</v>
      </c>
      <c r="D249" s="47" t="s">
        <v>503</v>
      </c>
      <c r="E249" s="48">
        <v>6162</v>
      </c>
      <c r="F249" s="46" t="s">
        <v>14</v>
      </c>
      <c r="G249" s="49">
        <f t="shared" si="10"/>
        <v>94.033267205859914</v>
      </c>
      <c r="H249" s="50">
        <v>6553</v>
      </c>
      <c r="I249" s="48">
        <v>171104714</v>
      </c>
      <c r="J249" s="51">
        <f t="shared" si="11"/>
        <v>110.9132543463007</v>
      </c>
      <c r="K249" s="52">
        <f t="shared" si="9"/>
        <v>0.84828861653008603</v>
      </c>
      <c r="L249" s="53">
        <v>154268951</v>
      </c>
    </row>
    <row r="250" spans="2:12">
      <c r="B250" s="45" t="s">
        <v>504</v>
      </c>
      <c r="C250" s="46">
        <v>5</v>
      </c>
      <c r="D250" s="47" t="s">
        <v>505</v>
      </c>
      <c r="E250" s="48">
        <v>1641</v>
      </c>
      <c r="F250" s="46" t="s">
        <v>14</v>
      </c>
      <c r="G250" s="49">
        <f t="shared" si="10"/>
        <v>87.754010695187162</v>
      </c>
      <c r="H250" s="50">
        <v>1870</v>
      </c>
      <c r="I250" s="48">
        <v>22231612</v>
      </c>
      <c r="J250" s="51">
        <f t="shared" si="11"/>
        <v>80.10300867496278</v>
      </c>
      <c r="K250" s="52">
        <f t="shared" si="9"/>
        <v>0.11021802348890083</v>
      </c>
      <c r="L250" s="53">
        <v>27753779</v>
      </c>
    </row>
    <row r="251" spans="2:12">
      <c r="B251" s="45" t="s">
        <v>506</v>
      </c>
      <c r="C251" s="46">
        <v>4</v>
      </c>
      <c r="D251" s="47" t="s">
        <v>507</v>
      </c>
      <c r="E251" s="48">
        <v>1615</v>
      </c>
      <c r="F251" s="46" t="s">
        <v>18</v>
      </c>
      <c r="G251" s="49">
        <f t="shared" si="10"/>
        <v>56.786216596343174</v>
      </c>
      <c r="H251" s="50">
        <v>2844</v>
      </c>
      <c r="I251" s="48">
        <v>1391509</v>
      </c>
      <c r="J251" s="51">
        <f t="shared" si="11"/>
        <v>94.627839241839723</v>
      </c>
      <c r="K251" s="52">
        <f t="shared" si="9"/>
        <v>6.8987067445679109E-3</v>
      </c>
      <c r="L251" s="53">
        <v>1470507</v>
      </c>
    </row>
    <row r="252" spans="2:12">
      <c r="B252" s="45" t="s">
        <v>508</v>
      </c>
      <c r="C252" s="46">
        <v>3</v>
      </c>
      <c r="D252" s="47" t="s">
        <v>509</v>
      </c>
      <c r="E252" s="48"/>
      <c r="F252" s="46"/>
      <c r="G252" s="49" t="str">
        <f t="shared" si="10"/>
        <v/>
      </c>
      <c r="H252" s="50"/>
      <c r="I252" s="48">
        <v>148559832</v>
      </c>
      <c r="J252" s="51">
        <f t="shared" si="11"/>
        <v>105.96940696282849</v>
      </c>
      <c r="K252" s="52">
        <f t="shared" si="9"/>
        <v>0.73651748927982208</v>
      </c>
      <c r="L252" s="53">
        <v>140191246</v>
      </c>
    </row>
    <row r="253" spans="2:12">
      <c r="B253" s="79" t="s">
        <v>510</v>
      </c>
      <c r="C253" s="55">
        <v>4</v>
      </c>
      <c r="D253" s="80" t="s">
        <v>511</v>
      </c>
      <c r="E253" s="48">
        <v>3333</v>
      </c>
      <c r="F253" s="46" t="s">
        <v>14</v>
      </c>
      <c r="G253" s="49">
        <f t="shared" si="10"/>
        <v>78.589955199245466</v>
      </c>
      <c r="H253" s="50">
        <v>4241</v>
      </c>
      <c r="I253" s="48">
        <v>41947116</v>
      </c>
      <c r="J253" s="51">
        <f t="shared" si="11"/>
        <v>124.21982219145585</v>
      </c>
      <c r="K253" s="52">
        <f t="shared" si="9"/>
        <v>0.20796189752590355</v>
      </c>
      <c r="L253" s="53">
        <v>33768456</v>
      </c>
    </row>
    <row r="254" spans="2:12">
      <c r="B254" s="81" t="s">
        <v>512</v>
      </c>
      <c r="C254" s="82">
        <v>4</v>
      </c>
      <c r="D254" s="83" t="s">
        <v>513</v>
      </c>
      <c r="E254" s="48">
        <v>7</v>
      </c>
      <c r="F254" s="46" t="s">
        <v>14</v>
      </c>
      <c r="G254" s="49">
        <f t="shared" si="10"/>
        <v>175</v>
      </c>
      <c r="H254" s="50">
        <v>4</v>
      </c>
      <c r="I254" s="48">
        <v>22657</v>
      </c>
      <c r="J254" s="51">
        <f t="shared" si="11"/>
        <v>149.64993394980183</v>
      </c>
      <c r="K254" s="52">
        <f t="shared" si="9"/>
        <v>1.1232697647782026E-4</v>
      </c>
      <c r="L254" s="53">
        <v>15140</v>
      </c>
    </row>
    <row r="255" spans="2:12">
      <c r="B255" s="45" t="s">
        <v>514</v>
      </c>
      <c r="C255" s="46">
        <v>4</v>
      </c>
      <c r="D255" s="47" t="s">
        <v>515</v>
      </c>
      <c r="E255" s="48">
        <v>106</v>
      </c>
      <c r="F255" s="46" t="s">
        <v>14</v>
      </c>
      <c r="G255" s="49">
        <f t="shared" si="10"/>
        <v>119.10112359550563</v>
      </c>
      <c r="H255" s="50">
        <v>89</v>
      </c>
      <c r="I255" s="48">
        <v>2022420</v>
      </c>
      <c r="J255" s="51">
        <f t="shared" si="11"/>
        <v>121.96492819313495</v>
      </c>
      <c r="K255" s="52">
        <f t="shared" si="9"/>
        <v>1.0026584444907677E-2</v>
      </c>
      <c r="L255" s="53">
        <v>1658198</v>
      </c>
    </row>
    <row r="256" spans="2:12">
      <c r="B256" s="45" t="s">
        <v>516</v>
      </c>
      <c r="C256" s="46">
        <v>4</v>
      </c>
      <c r="D256" s="47" t="s">
        <v>517</v>
      </c>
      <c r="E256" s="48">
        <v>807</v>
      </c>
      <c r="F256" s="46" t="s">
        <v>14</v>
      </c>
      <c r="G256" s="49">
        <f t="shared" si="10"/>
        <v>81.024096385542165</v>
      </c>
      <c r="H256" s="50">
        <v>996</v>
      </c>
      <c r="I256" s="48">
        <v>41425419</v>
      </c>
      <c r="J256" s="51">
        <f t="shared" si="11"/>
        <v>89.45830150496387</v>
      </c>
      <c r="K256" s="52">
        <f t="shared" si="9"/>
        <v>0.20537547184520671</v>
      </c>
      <c r="L256" s="53">
        <v>46306959</v>
      </c>
    </row>
    <row r="257" spans="2:12">
      <c r="B257" s="45" t="s">
        <v>518</v>
      </c>
      <c r="C257" s="46">
        <v>4</v>
      </c>
      <c r="D257" s="47" t="s">
        <v>519</v>
      </c>
      <c r="E257" s="48">
        <v>7450</v>
      </c>
      <c r="F257" s="46" t="s">
        <v>14</v>
      </c>
      <c r="G257" s="49">
        <f t="shared" si="10"/>
        <v>99.055976598856532</v>
      </c>
      <c r="H257" s="50">
        <v>7521</v>
      </c>
      <c r="I257" s="48">
        <v>36371783</v>
      </c>
      <c r="J257" s="51">
        <f t="shared" si="11"/>
        <v>114.36917377055079</v>
      </c>
      <c r="K257" s="52">
        <f t="shared" si="9"/>
        <v>0.18032097865990124</v>
      </c>
      <c r="L257" s="53">
        <v>31802086</v>
      </c>
    </row>
    <row r="258" spans="2:12">
      <c r="B258" s="45" t="s">
        <v>520</v>
      </c>
      <c r="C258" s="46">
        <v>4</v>
      </c>
      <c r="D258" s="47" t="s">
        <v>521</v>
      </c>
      <c r="E258" s="48">
        <v>1199</v>
      </c>
      <c r="F258" s="46" t="s">
        <v>14</v>
      </c>
      <c r="G258" s="49">
        <f t="shared" si="10"/>
        <v>1317.5824175824175</v>
      </c>
      <c r="H258" s="50">
        <v>91</v>
      </c>
      <c r="I258" s="48">
        <v>136019</v>
      </c>
      <c r="J258" s="51">
        <f t="shared" si="11"/>
        <v>136.36126677961684</v>
      </c>
      <c r="K258" s="52">
        <f t="shared" si="9"/>
        <v>6.7434360301613767E-4</v>
      </c>
      <c r="L258" s="53">
        <v>99749</v>
      </c>
    </row>
    <row r="259" spans="2:12">
      <c r="B259" s="45" t="s">
        <v>522</v>
      </c>
      <c r="C259" s="46">
        <v>3</v>
      </c>
      <c r="D259" s="47" t="s">
        <v>523</v>
      </c>
      <c r="E259" s="48"/>
      <c r="F259" s="46"/>
      <c r="G259" s="49" t="str">
        <f t="shared" si="10"/>
        <v/>
      </c>
      <c r="H259" s="50"/>
      <c r="I259" s="48">
        <v>2747839</v>
      </c>
      <c r="J259" s="51">
        <f t="shared" si="11"/>
        <v>87.14379314631627</v>
      </c>
      <c r="K259" s="52">
        <f t="shared" si="9"/>
        <v>1.3623005990106241E-2</v>
      </c>
      <c r="L259" s="53">
        <v>3153224</v>
      </c>
    </row>
    <row r="260" spans="2:12">
      <c r="B260" s="45" t="s">
        <v>524</v>
      </c>
      <c r="C260" s="46">
        <v>4</v>
      </c>
      <c r="D260" s="47" t="s">
        <v>525</v>
      </c>
      <c r="E260" s="48">
        <v>12920</v>
      </c>
      <c r="F260" s="46" t="s">
        <v>14</v>
      </c>
      <c r="G260" s="49">
        <f t="shared" si="10"/>
        <v>78.98758941126124</v>
      </c>
      <c r="H260" s="50">
        <v>16357</v>
      </c>
      <c r="I260" s="48">
        <v>52126</v>
      </c>
      <c r="J260" s="51">
        <f t="shared" si="11"/>
        <v>89.841433988279903</v>
      </c>
      <c r="K260" s="52">
        <f t="shared" si="9"/>
        <v>2.5842591587071798E-4</v>
      </c>
      <c r="L260" s="53">
        <v>58020</v>
      </c>
    </row>
    <row r="261" spans="2:12">
      <c r="B261" s="45" t="s">
        <v>526</v>
      </c>
      <c r="C261" s="46">
        <v>4</v>
      </c>
      <c r="D261" s="47" t="s">
        <v>527</v>
      </c>
      <c r="E261" s="48">
        <v>3438</v>
      </c>
      <c r="F261" s="46" t="s">
        <v>14</v>
      </c>
      <c r="G261" s="49">
        <f t="shared" si="10"/>
        <v>83.426352826983745</v>
      </c>
      <c r="H261" s="50">
        <v>4121</v>
      </c>
      <c r="I261" s="48">
        <v>1640842</v>
      </c>
      <c r="J261" s="51">
        <f t="shared" si="11"/>
        <v>104.63592629248335</v>
      </c>
      <c r="K261" s="52">
        <f t="shared" si="9"/>
        <v>8.1348290037436353E-3</v>
      </c>
      <c r="L261" s="53">
        <v>1568144</v>
      </c>
    </row>
    <row r="262" spans="2:12">
      <c r="B262" s="45" t="s">
        <v>528</v>
      </c>
      <c r="C262" s="46">
        <v>4</v>
      </c>
      <c r="D262" s="47" t="s">
        <v>529</v>
      </c>
      <c r="E262" s="48">
        <v>40</v>
      </c>
      <c r="F262" s="46" t="s">
        <v>18</v>
      </c>
      <c r="G262" s="49">
        <f t="shared" si="10"/>
        <v>47.619047619047613</v>
      </c>
      <c r="H262" s="50">
        <v>84</v>
      </c>
      <c r="I262" s="48">
        <v>1036874</v>
      </c>
      <c r="J262" s="51">
        <f t="shared" si="11"/>
        <v>68.681661887511339</v>
      </c>
      <c r="K262" s="52">
        <f t="shared" si="9"/>
        <v>5.1405270516159856E-3</v>
      </c>
      <c r="L262" s="53">
        <v>1509681</v>
      </c>
    </row>
    <row r="263" spans="2:12">
      <c r="B263" s="45" t="s">
        <v>530</v>
      </c>
      <c r="C263" s="46">
        <v>3</v>
      </c>
      <c r="D263" s="47" t="s">
        <v>531</v>
      </c>
      <c r="E263" s="48">
        <v>1249</v>
      </c>
      <c r="F263" s="46" t="s">
        <v>18</v>
      </c>
      <c r="G263" s="49">
        <f t="shared" si="10"/>
        <v>66.259946949602124</v>
      </c>
      <c r="H263" s="50">
        <v>1885</v>
      </c>
      <c r="I263" s="48">
        <v>5599832</v>
      </c>
      <c r="J263" s="51">
        <f t="shared" si="11"/>
        <v>75.523032923365832</v>
      </c>
      <c r="K263" s="52">
        <f t="shared" si="9"/>
        <v>2.7762377955764007E-2</v>
      </c>
      <c r="L263" s="53">
        <v>7414734</v>
      </c>
    </row>
    <row r="264" spans="2:12">
      <c r="B264" s="45" t="s">
        <v>532</v>
      </c>
      <c r="C264" s="46">
        <v>3</v>
      </c>
      <c r="D264" s="47" t="s">
        <v>533</v>
      </c>
      <c r="E264" s="48"/>
      <c r="F264" s="46"/>
      <c r="G264" s="49" t="str">
        <f t="shared" si="10"/>
        <v/>
      </c>
      <c r="H264" s="50"/>
      <c r="I264" s="48">
        <v>3575658</v>
      </c>
      <c r="J264" s="51">
        <f t="shared" si="11"/>
        <v>81.898026288665932</v>
      </c>
      <c r="K264" s="52">
        <f t="shared" ref="K264:K327" si="12">I264/$I$408*100</f>
        <v>1.7727097676600159E-2</v>
      </c>
      <c r="L264" s="53">
        <v>4365988</v>
      </c>
    </row>
    <row r="265" spans="2:12">
      <c r="B265" s="45" t="s">
        <v>534</v>
      </c>
      <c r="C265" s="46">
        <v>3</v>
      </c>
      <c r="D265" s="47" t="s">
        <v>535</v>
      </c>
      <c r="E265" s="48">
        <v>384</v>
      </c>
      <c r="F265" s="46" t="s">
        <v>18</v>
      </c>
      <c r="G265" s="49">
        <f t="shared" ref="G265:G328" si="13">IF(F265="","",E265/H265*100)</f>
        <v>76.341948310139159</v>
      </c>
      <c r="H265" s="50">
        <v>503</v>
      </c>
      <c r="I265" s="48">
        <v>4131989</v>
      </c>
      <c r="J265" s="51">
        <f t="shared" ref="J265:J328" si="14">I265/L265*100</f>
        <v>85.795350137113047</v>
      </c>
      <c r="K265" s="52">
        <f t="shared" si="12"/>
        <v>2.0485228900984774E-2</v>
      </c>
      <c r="L265" s="53">
        <v>4816099</v>
      </c>
    </row>
    <row r="266" spans="2:12">
      <c r="B266" s="45" t="s">
        <v>536</v>
      </c>
      <c r="C266" s="46">
        <v>3</v>
      </c>
      <c r="D266" s="47" t="s">
        <v>537</v>
      </c>
      <c r="E266" s="48"/>
      <c r="F266" s="46"/>
      <c r="G266" s="49" t="str">
        <f t="shared" si="13"/>
        <v/>
      </c>
      <c r="H266" s="50"/>
      <c r="I266" s="48">
        <v>136627288</v>
      </c>
      <c r="J266" s="51">
        <f t="shared" si="14"/>
        <v>98.971994295860483</v>
      </c>
      <c r="K266" s="52">
        <f t="shared" si="12"/>
        <v>0.6773593223023513</v>
      </c>
      <c r="L266" s="53">
        <v>138046413</v>
      </c>
    </row>
    <row r="267" spans="2:12">
      <c r="B267" s="45" t="s">
        <v>538</v>
      </c>
      <c r="C267" s="46">
        <v>4</v>
      </c>
      <c r="D267" s="47" t="s">
        <v>539</v>
      </c>
      <c r="E267" s="48">
        <v>16525</v>
      </c>
      <c r="F267" s="46" t="s">
        <v>14</v>
      </c>
      <c r="G267" s="49">
        <f t="shared" si="13"/>
        <v>92.035644667223622</v>
      </c>
      <c r="H267" s="50">
        <v>17955</v>
      </c>
      <c r="I267" s="48">
        <v>96783382</v>
      </c>
      <c r="J267" s="51">
        <f t="shared" si="14"/>
        <v>100.30119256728017</v>
      </c>
      <c r="K267" s="52">
        <f t="shared" si="12"/>
        <v>0.47982454311505895</v>
      </c>
      <c r="L267" s="53">
        <v>96492753</v>
      </c>
    </row>
    <row r="268" spans="2:12">
      <c r="B268" s="45" t="s">
        <v>540</v>
      </c>
      <c r="C268" s="46">
        <v>4</v>
      </c>
      <c r="D268" s="47" t="s">
        <v>541</v>
      </c>
      <c r="E268" s="48">
        <v>982</v>
      </c>
      <c r="F268" s="46" t="s">
        <v>14</v>
      </c>
      <c r="G268" s="49">
        <f t="shared" si="13"/>
        <v>74.790555978674789</v>
      </c>
      <c r="H268" s="50">
        <v>1313</v>
      </c>
      <c r="I268" s="48">
        <v>25061320</v>
      </c>
      <c r="J268" s="51">
        <f t="shared" si="14"/>
        <v>86.319508989792894</v>
      </c>
      <c r="K268" s="52">
        <f t="shared" si="12"/>
        <v>0.12424691274851596</v>
      </c>
      <c r="L268" s="53">
        <v>29033205</v>
      </c>
    </row>
    <row r="269" spans="2:12">
      <c r="B269" s="45" t="s">
        <v>542</v>
      </c>
      <c r="C269" s="46">
        <v>3</v>
      </c>
      <c r="D269" s="47" t="s">
        <v>543</v>
      </c>
      <c r="E269" s="48"/>
      <c r="F269" s="46"/>
      <c r="G269" s="49" t="str">
        <f t="shared" si="13"/>
        <v/>
      </c>
      <c r="H269" s="50"/>
      <c r="I269" s="48">
        <v>100248330</v>
      </c>
      <c r="J269" s="51">
        <f t="shared" si="14"/>
        <v>85.942806145806003</v>
      </c>
      <c r="K269" s="52">
        <f t="shared" si="12"/>
        <v>0.49700277202854581</v>
      </c>
      <c r="L269" s="53">
        <v>116645400</v>
      </c>
    </row>
    <row r="270" spans="2:12">
      <c r="B270" s="45" t="s">
        <v>544</v>
      </c>
      <c r="C270" s="46">
        <v>4</v>
      </c>
      <c r="D270" s="47" t="s">
        <v>545</v>
      </c>
      <c r="E270" s="48">
        <v>1383</v>
      </c>
      <c r="F270" s="46" t="s">
        <v>18</v>
      </c>
      <c r="G270" s="49">
        <f t="shared" si="13"/>
        <v>148.5499462943072</v>
      </c>
      <c r="H270" s="50">
        <v>931</v>
      </c>
      <c r="I270" s="48">
        <v>4794559</v>
      </c>
      <c r="J270" s="51">
        <f t="shared" si="14"/>
        <v>141.75905012996023</v>
      </c>
      <c r="K270" s="52">
        <f t="shared" si="12"/>
        <v>2.3770062939247091E-2</v>
      </c>
      <c r="L270" s="53">
        <v>3382189</v>
      </c>
    </row>
    <row r="271" spans="2:12">
      <c r="B271" s="45" t="s">
        <v>546</v>
      </c>
      <c r="C271" s="46">
        <v>4</v>
      </c>
      <c r="D271" s="47" t="s">
        <v>547</v>
      </c>
      <c r="E271" s="48">
        <v>1808</v>
      </c>
      <c r="F271" s="46" t="s">
        <v>14</v>
      </c>
      <c r="G271" s="49">
        <f t="shared" si="13"/>
        <v>111.39864448552063</v>
      </c>
      <c r="H271" s="50">
        <v>1623</v>
      </c>
      <c r="I271" s="48">
        <v>1574251</v>
      </c>
      <c r="J271" s="51">
        <f t="shared" si="14"/>
        <v>124.4877560429011</v>
      </c>
      <c r="K271" s="52">
        <f t="shared" si="12"/>
        <v>7.8046897226987239E-3</v>
      </c>
      <c r="L271" s="53">
        <v>1264583</v>
      </c>
    </row>
    <row r="272" spans="2:12">
      <c r="B272" s="45" t="s">
        <v>548</v>
      </c>
      <c r="C272" s="46">
        <v>4</v>
      </c>
      <c r="D272" s="47" t="s">
        <v>549</v>
      </c>
      <c r="E272" s="48"/>
      <c r="F272" s="46"/>
      <c r="G272" s="49" t="str">
        <f t="shared" si="13"/>
        <v/>
      </c>
      <c r="H272" s="50"/>
      <c r="I272" s="48">
        <v>27044442</v>
      </c>
      <c r="J272" s="51">
        <f t="shared" si="14"/>
        <v>117.89866373526192</v>
      </c>
      <c r="K272" s="52">
        <f t="shared" si="12"/>
        <v>0.1340786688612691</v>
      </c>
      <c r="L272" s="53">
        <v>22938718</v>
      </c>
    </row>
    <row r="273" spans="2:12">
      <c r="B273" s="45" t="s">
        <v>550</v>
      </c>
      <c r="C273" s="46">
        <v>3</v>
      </c>
      <c r="D273" s="47" t="s">
        <v>551</v>
      </c>
      <c r="E273" s="48"/>
      <c r="F273" s="46"/>
      <c r="G273" s="49" t="str">
        <f t="shared" si="13"/>
        <v/>
      </c>
      <c r="H273" s="50"/>
      <c r="I273" s="48">
        <v>480747890</v>
      </c>
      <c r="J273" s="51">
        <f t="shared" si="14"/>
        <v>99.616969155775877</v>
      </c>
      <c r="K273" s="52">
        <f t="shared" si="12"/>
        <v>2.3834116137084216</v>
      </c>
      <c r="L273" s="53">
        <v>482596383</v>
      </c>
    </row>
    <row r="274" spans="2:12">
      <c r="B274" s="45" t="s">
        <v>552</v>
      </c>
      <c r="C274" s="46">
        <v>4</v>
      </c>
      <c r="D274" s="47" t="s">
        <v>553</v>
      </c>
      <c r="E274" s="48">
        <v>28378</v>
      </c>
      <c r="F274" s="46" t="s">
        <v>18</v>
      </c>
      <c r="G274" s="49">
        <f t="shared" si="13"/>
        <v>85.895029965494274</v>
      </c>
      <c r="H274" s="50">
        <v>33038</v>
      </c>
      <c r="I274" s="48">
        <v>128755409</v>
      </c>
      <c r="J274" s="51">
        <f t="shared" si="14"/>
        <v>95.289022071977215</v>
      </c>
      <c r="K274" s="52">
        <f t="shared" si="12"/>
        <v>0.63833278007393413</v>
      </c>
      <c r="L274" s="53">
        <v>135120926</v>
      </c>
    </row>
    <row r="275" spans="2:12">
      <c r="B275" s="45" t="s">
        <v>554</v>
      </c>
      <c r="C275" s="46">
        <v>4</v>
      </c>
      <c r="D275" s="47" t="s">
        <v>555</v>
      </c>
      <c r="E275" s="48">
        <v>8122954</v>
      </c>
      <c r="F275" s="46" t="s">
        <v>14</v>
      </c>
      <c r="G275" s="49">
        <f t="shared" si="13"/>
        <v>86.40341999075649</v>
      </c>
      <c r="H275" s="50">
        <v>9401195</v>
      </c>
      <c r="I275" s="48">
        <v>156009880</v>
      </c>
      <c r="J275" s="51">
        <f t="shared" si="14"/>
        <v>104.05299638411391</v>
      </c>
      <c r="K275" s="52">
        <f t="shared" si="12"/>
        <v>0.77345271311592712</v>
      </c>
      <c r="L275" s="53">
        <v>149933097</v>
      </c>
    </row>
    <row r="276" spans="2:12">
      <c r="B276" s="45" t="s">
        <v>556</v>
      </c>
      <c r="C276" s="46">
        <v>3</v>
      </c>
      <c r="D276" s="47" t="s">
        <v>557</v>
      </c>
      <c r="E276" s="48"/>
      <c r="F276" s="46"/>
      <c r="G276" s="49" t="str">
        <f t="shared" si="13"/>
        <v/>
      </c>
      <c r="H276" s="50"/>
      <c r="I276" s="48">
        <v>197615923</v>
      </c>
      <c r="J276" s="51">
        <f t="shared" si="14"/>
        <v>96.411976847085228</v>
      </c>
      <c r="K276" s="52">
        <f t="shared" si="12"/>
        <v>0.97972366749630291</v>
      </c>
      <c r="L276" s="53">
        <v>204970305</v>
      </c>
    </row>
    <row r="277" spans="2:12">
      <c r="B277" s="45" t="s">
        <v>558</v>
      </c>
      <c r="C277" s="46">
        <v>4</v>
      </c>
      <c r="D277" s="47" t="s">
        <v>559</v>
      </c>
      <c r="E277" s="48">
        <v>450</v>
      </c>
      <c r="F277" s="46" t="s">
        <v>14</v>
      </c>
      <c r="G277" s="49">
        <f t="shared" si="13"/>
        <v>91.093117408906892</v>
      </c>
      <c r="H277" s="50">
        <v>494</v>
      </c>
      <c r="I277" s="48">
        <v>19907350</v>
      </c>
      <c r="J277" s="51">
        <f t="shared" si="14"/>
        <v>132.15757404199226</v>
      </c>
      <c r="K277" s="52">
        <f t="shared" si="12"/>
        <v>9.869499206363308E-2</v>
      </c>
      <c r="L277" s="53">
        <v>15063344</v>
      </c>
    </row>
    <row r="278" spans="2:12">
      <c r="B278" s="45" t="s">
        <v>560</v>
      </c>
      <c r="C278" s="46">
        <v>4</v>
      </c>
      <c r="D278" s="47" t="s">
        <v>561</v>
      </c>
      <c r="E278" s="48">
        <v>216910</v>
      </c>
      <c r="F278" s="46" t="s">
        <v>14</v>
      </c>
      <c r="G278" s="49">
        <f t="shared" si="13"/>
        <v>54.40936329681962</v>
      </c>
      <c r="H278" s="50">
        <v>398663</v>
      </c>
      <c r="I278" s="48">
        <v>121613525</v>
      </c>
      <c r="J278" s="51">
        <f t="shared" si="14"/>
        <v>94.76463219628603</v>
      </c>
      <c r="K278" s="52">
        <f t="shared" si="12"/>
        <v>0.60292534590015467</v>
      </c>
      <c r="L278" s="53">
        <v>128332187</v>
      </c>
    </row>
    <row r="279" spans="2:12">
      <c r="B279" s="45" t="s">
        <v>562</v>
      </c>
      <c r="C279" s="46">
        <v>3</v>
      </c>
      <c r="D279" s="47" t="s">
        <v>563</v>
      </c>
      <c r="E279" s="48">
        <v>64796</v>
      </c>
      <c r="F279" s="46" t="s">
        <v>18</v>
      </c>
      <c r="G279" s="49">
        <f t="shared" si="13"/>
        <v>85.940898721417582</v>
      </c>
      <c r="H279" s="50">
        <v>75396</v>
      </c>
      <c r="I279" s="48">
        <v>138623407</v>
      </c>
      <c r="J279" s="51">
        <f t="shared" si="14"/>
        <v>91.250858031228248</v>
      </c>
      <c r="K279" s="52">
        <f t="shared" si="12"/>
        <v>0.68725551385286232</v>
      </c>
      <c r="L279" s="53">
        <v>151914634</v>
      </c>
    </row>
    <row r="280" spans="2:12">
      <c r="B280" s="45" t="s">
        <v>564</v>
      </c>
      <c r="C280" s="46">
        <v>4</v>
      </c>
      <c r="D280" s="47" t="s">
        <v>565</v>
      </c>
      <c r="E280" s="48">
        <v>27896</v>
      </c>
      <c r="F280" s="46" t="s">
        <v>18</v>
      </c>
      <c r="G280" s="49">
        <f t="shared" si="13"/>
        <v>88.982456140350877</v>
      </c>
      <c r="H280" s="50">
        <v>31350</v>
      </c>
      <c r="I280" s="48">
        <v>61830969</v>
      </c>
      <c r="J280" s="51">
        <f t="shared" si="14"/>
        <v>92.138106583685357</v>
      </c>
      <c r="K280" s="52">
        <f t="shared" si="12"/>
        <v>0.30654039813143102</v>
      </c>
      <c r="L280" s="53">
        <v>67106837</v>
      </c>
    </row>
    <row r="281" spans="2:12">
      <c r="B281" s="45" t="s">
        <v>566</v>
      </c>
      <c r="C281" s="46">
        <v>4</v>
      </c>
      <c r="D281" s="47" t="s">
        <v>567</v>
      </c>
      <c r="E281" s="48">
        <v>23810</v>
      </c>
      <c r="F281" s="46" t="s">
        <v>18</v>
      </c>
      <c r="G281" s="49">
        <f t="shared" si="13"/>
        <v>89.524740562490607</v>
      </c>
      <c r="H281" s="50">
        <v>26596</v>
      </c>
      <c r="I281" s="48">
        <v>53004327</v>
      </c>
      <c r="J281" s="51">
        <f t="shared" si="14"/>
        <v>97.955817881587109</v>
      </c>
      <c r="K281" s="52">
        <f t="shared" si="12"/>
        <v>0.26278041188823292</v>
      </c>
      <c r="L281" s="53">
        <v>54110443</v>
      </c>
    </row>
    <row r="282" spans="2:12">
      <c r="B282" s="45" t="s">
        <v>568</v>
      </c>
      <c r="C282" s="46">
        <v>3</v>
      </c>
      <c r="D282" s="47" t="s">
        <v>569</v>
      </c>
      <c r="E282" s="48">
        <v>18336958</v>
      </c>
      <c r="F282" s="46" t="s">
        <v>35</v>
      </c>
      <c r="G282" s="49">
        <f t="shared" si="13"/>
        <v>115.40358495194727</v>
      </c>
      <c r="H282" s="50">
        <v>15889418</v>
      </c>
      <c r="I282" s="48">
        <v>283342736</v>
      </c>
      <c r="J282" s="51">
        <f t="shared" si="14"/>
        <v>118.85350487648276</v>
      </c>
      <c r="K282" s="52">
        <f t="shared" si="12"/>
        <v>1.4047328791028482</v>
      </c>
      <c r="L282" s="53">
        <v>238396618</v>
      </c>
    </row>
    <row r="283" spans="2:12">
      <c r="B283" s="45" t="s">
        <v>570</v>
      </c>
      <c r="C283" s="46">
        <v>4</v>
      </c>
      <c r="D283" s="47" t="s">
        <v>571</v>
      </c>
      <c r="E283" s="48">
        <v>2706903</v>
      </c>
      <c r="F283" s="46" t="s">
        <v>35</v>
      </c>
      <c r="G283" s="49">
        <f t="shared" si="13"/>
        <v>112.16617763996723</v>
      </c>
      <c r="H283" s="50">
        <v>2413297</v>
      </c>
      <c r="I283" s="48">
        <v>75440807</v>
      </c>
      <c r="J283" s="51">
        <f t="shared" si="14"/>
        <v>113.40314988310236</v>
      </c>
      <c r="K283" s="52">
        <f t="shared" si="12"/>
        <v>0.37401411278442764</v>
      </c>
      <c r="L283" s="53">
        <v>66524437</v>
      </c>
    </row>
    <row r="284" spans="2:12">
      <c r="B284" s="42" t="s">
        <v>572</v>
      </c>
      <c r="C284" s="43">
        <v>2</v>
      </c>
      <c r="D284" s="44" t="s">
        <v>573</v>
      </c>
      <c r="E284" s="38"/>
      <c r="F284" s="43"/>
      <c r="G284" s="36" t="str">
        <f t="shared" si="13"/>
        <v/>
      </c>
      <c r="H284" s="37"/>
      <c r="I284" s="38">
        <v>2859056756</v>
      </c>
      <c r="J284" s="39">
        <f t="shared" si="14"/>
        <v>100.23516258948469</v>
      </c>
      <c r="K284" s="40">
        <f t="shared" si="12"/>
        <v>14.174392063378431</v>
      </c>
      <c r="L284" s="41">
        <v>2852349098</v>
      </c>
    </row>
    <row r="285" spans="2:12">
      <c r="B285" s="45" t="s">
        <v>574</v>
      </c>
      <c r="C285" s="46">
        <v>3</v>
      </c>
      <c r="D285" s="47" t="s">
        <v>575</v>
      </c>
      <c r="E285" s="48"/>
      <c r="F285" s="46"/>
      <c r="G285" s="49" t="str">
        <f t="shared" si="13"/>
        <v/>
      </c>
      <c r="H285" s="50"/>
      <c r="I285" s="48">
        <v>544744351</v>
      </c>
      <c r="J285" s="51">
        <f t="shared" si="14"/>
        <v>113.26157796805994</v>
      </c>
      <c r="K285" s="52">
        <f t="shared" si="12"/>
        <v>2.7006879066603018</v>
      </c>
      <c r="L285" s="53">
        <v>480961294</v>
      </c>
    </row>
    <row r="286" spans="2:12">
      <c r="B286" s="45" t="s">
        <v>576</v>
      </c>
      <c r="C286" s="46">
        <v>4</v>
      </c>
      <c r="D286" s="47" t="s">
        <v>577</v>
      </c>
      <c r="E286" s="48">
        <v>30046</v>
      </c>
      <c r="F286" s="46" t="s">
        <v>14</v>
      </c>
      <c r="G286" s="49">
        <f t="shared" si="13"/>
        <v>79.845867658782893</v>
      </c>
      <c r="H286" s="50">
        <v>37630</v>
      </c>
      <c r="I286" s="48">
        <v>5445428</v>
      </c>
      <c r="J286" s="51">
        <f t="shared" si="14"/>
        <v>81.7214021960244</v>
      </c>
      <c r="K286" s="52">
        <f t="shared" si="12"/>
        <v>2.6996886739977213E-2</v>
      </c>
      <c r="L286" s="53">
        <v>6663405</v>
      </c>
    </row>
    <row r="287" spans="2:12">
      <c r="B287" s="45" t="s">
        <v>578</v>
      </c>
      <c r="C287" s="46">
        <v>4</v>
      </c>
      <c r="D287" s="47" t="s">
        <v>579</v>
      </c>
      <c r="E287" s="48">
        <v>51307671</v>
      </c>
      <c r="F287" s="46" t="s">
        <v>14</v>
      </c>
      <c r="G287" s="49">
        <f t="shared" si="13"/>
        <v>86.167155613157448</v>
      </c>
      <c r="H287" s="50">
        <v>59544348</v>
      </c>
      <c r="I287" s="48">
        <v>159416827</v>
      </c>
      <c r="J287" s="51">
        <f t="shared" si="14"/>
        <v>111.28198321257419</v>
      </c>
      <c r="K287" s="52">
        <f t="shared" si="12"/>
        <v>0.79034338953072947</v>
      </c>
      <c r="L287" s="53">
        <v>143254840</v>
      </c>
    </row>
    <row r="288" spans="2:12">
      <c r="B288" s="45" t="s">
        <v>580</v>
      </c>
      <c r="C288" s="46">
        <v>4</v>
      </c>
      <c r="D288" s="47" t="s">
        <v>581</v>
      </c>
      <c r="E288" s="48">
        <v>11152990</v>
      </c>
      <c r="F288" s="46" t="s">
        <v>14</v>
      </c>
      <c r="G288" s="49">
        <f t="shared" si="13"/>
        <v>98.309685394621226</v>
      </c>
      <c r="H288" s="50">
        <v>11344752</v>
      </c>
      <c r="I288" s="48">
        <v>2282902</v>
      </c>
      <c r="J288" s="51">
        <f t="shared" si="14"/>
        <v>69.107144586949786</v>
      </c>
      <c r="K288" s="52">
        <f t="shared" si="12"/>
        <v>1.1317980282260175E-2</v>
      </c>
      <c r="L288" s="53">
        <v>3303424</v>
      </c>
    </row>
    <row r="289" spans="2:12">
      <c r="B289" s="45" t="s">
        <v>582</v>
      </c>
      <c r="C289" s="46">
        <v>3</v>
      </c>
      <c r="D289" s="47" t="s">
        <v>583</v>
      </c>
      <c r="E289" s="48"/>
      <c r="F289" s="46"/>
      <c r="G289" s="49" t="str">
        <f t="shared" si="13"/>
        <v/>
      </c>
      <c r="H289" s="50"/>
      <c r="I289" s="48">
        <v>347556379</v>
      </c>
      <c r="J289" s="51">
        <f t="shared" si="14"/>
        <v>99.400070453064984</v>
      </c>
      <c r="K289" s="52">
        <f t="shared" si="12"/>
        <v>1.7230858987795992</v>
      </c>
      <c r="L289" s="53">
        <v>349654057</v>
      </c>
    </row>
    <row r="290" spans="2:12">
      <c r="B290" s="45" t="s">
        <v>584</v>
      </c>
      <c r="C290" s="46">
        <v>4</v>
      </c>
      <c r="D290" s="47" t="s">
        <v>585</v>
      </c>
      <c r="E290" s="48">
        <v>1714505</v>
      </c>
      <c r="F290" s="46" t="s">
        <v>14</v>
      </c>
      <c r="G290" s="49">
        <f t="shared" si="13"/>
        <v>134.00024541239051</v>
      </c>
      <c r="H290" s="50">
        <v>1279479</v>
      </c>
      <c r="I290" s="48">
        <v>40240485</v>
      </c>
      <c r="J290" s="51">
        <f t="shared" si="14"/>
        <v>95.102891154493122</v>
      </c>
      <c r="K290" s="52">
        <f t="shared" si="12"/>
        <v>0.19950090532952636</v>
      </c>
      <c r="L290" s="53">
        <v>42312578</v>
      </c>
    </row>
    <row r="291" spans="2:12">
      <c r="B291" s="45" t="s">
        <v>586</v>
      </c>
      <c r="C291" s="46">
        <v>4</v>
      </c>
      <c r="D291" s="47" t="s">
        <v>587</v>
      </c>
      <c r="E291" s="48">
        <v>29152684</v>
      </c>
      <c r="F291" s="46" t="s">
        <v>35</v>
      </c>
      <c r="G291" s="49">
        <f t="shared" si="13"/>
        <v>102.23065334136517</v>
      </c>
      <c r="H291" s="50">
        <v>28516578</v>
      </c>
      <c r="I291" s="48">
        <v>180393609</v>
      </c>
      <c r="J291" s="51">
        <f t="shared" si="14"/>
        <v>103.5514075611795</v>
      </c>
      <c r="K291" s="52">
        <f t="shared" si="12"/>
        <v>0.89434032197078617</v>
      </c>
      <c r="L291" s="53">
        <v>174206815</v>
      </c>
    </row>
    <row r="292" spans="2:12">
      <c r="B292" s="45" t="s">
        <v>588</v>
      </c>
      <c r="C292" s="46">
        <v>3</v>
      </c>
      <c r="D292" s="47" t="s">
        <v>589</v>
      </c>
      <c r="E292" s="48">
        <v>13945274</v>
      </c>
      <c r="F292" s="46" t="s">
        <v>35</v>
      </c>
      <c r="G292" s="49">
        <f t="shared" si="13"/>
        <v>95.745942703787577</v>
      </c>
      <c r="H292" s="50">
        <v>14564872</v>
      </c>
      <c r="I292" s="48">
        <v>41677320</v>
      </c>
      <c r="J292" s="51">
        <f t="shared" si="14"/>
        <v>96.772714989603926</v>
      </c>
      <c r="K292" s="52">
        <f t="shared" si="12"/>
        <v>0.20662432551964457</v>
      </c>
      <c r="L292" s="53">
        <v>43067222</v>
      </c>
    </row>
    <row r="293" spans="2:12">
      <c r="B293" s="45" t="s">
        <v>590</v>
      </c>
      <c r="C293" s="46">
        <v>4</v>
      </c>
      <c r="D293" s="47" t="s">
        <v>591</v>
      </c>
      <c r="E293" s="48">
        <v>1357901</v>
      </c>
      <c r="F293" s="46" t="s">
        <v>35</v>
      </c>
      <c r="G293" s="49">
        <f t="shared" si="13"/>
        <v>74.818450098295912</v>
      </c>
      <c r="H293" s="50">
        <v>1814928</v>
      </c>
      <c r="I293" s="48">
        <v>4110218</v>
      </c>
      <c r="J293" s="51">
        <f t="shared" si="14"/>
        <v>90.466940929101241</v>
      </c>
      <c r="K293" s="52">
        <f t="shared" si="12"/>
        <v>2.0377294461081052E-2</v>
      </c>
      <c r="L293" s="53">
        <v>4543337</v>
      </c>
    </row>
    <row r="294" spans="2:12">
      <c r="B294" s="45" t="s">
        <v>592</v>
      </c>
      <c r="C294" s="46">
        <v>4</v>
      </c>
      <c r="D294" s="47" t="s">
        <v>593</v>
      </c>
      <c r="E294" s="48">
        <v>827145</v>
      </c>
      <c r="F294" s="46" t="s">
        <v>35</v>
      </c>
      <c r="G294" s="49">
        <f t="shared" si="13"/>
        <v>101.81110765098819</v>
      </c>
      <c r="H294" s="50">
        <v>812431</v>
      </c>
      <c r="I294" s="48">
        <v>2643498</v>
      </c>
      <c r="J294" s="51">
        <f t="shared" si="14"/>
        <v>91.513869372723619</v>
      </c>
      <c r="K294" s="52">
        <f t="shared" si="12"/>
        <v>1.3105712921620907E-2</v>
      </c>
      <c r="L294" s="53">
        <v>2888631</v>
      </c>
    </row>
    <row r="295" spans="2:12">
      <c r="B295" s="45" t="s">
        <v>594</v>
      </c>
      <c r="C295" s="46">
        <v>3</v>
      </c>
      <c r="D295" s="47" t="s">
        <v>595</v>
      </c>
      <c r="E295" s="48">
        <v>3026777</v>
      </c>
      <c r="F295" s="46" t="s">
        <v>35</v>
      </c>
      <c r="G295" s="49">
        <f t="shared" si="13"/>
        <v>88.184452229902476</v>
      </c>
      <c r="H295" s="50">
        <v>3432325</v>
      </c>
      <c r="I295" s="48">
        <v>2740926</v>
      </c>
      <c r="J295" s="51">
        <f t="shared" si="14"/>
        <v>100.39352687842789</v>
      </c>
      <c r="K295" s="52">
        <f t="shared" si="12"/>
        <v>1.3588733297852582E-2</v>
      </c>
      <c r="L295" s="53">
        <v>2730182</v>
      </c>
    </row>
    <row r="296" spans="2:12">
      <c r="B296" s="45" t="s">
        <v>596</v>
      </c>
      <c r="C296" s="46">
        <v>3</v>
      </c>
      <c r="D296" s="47" t="s">
        <v>597</v>
      </c>
      <c r="E296" s="48">
        <v>7578429</v>
      </c>
      <c r="F296" s="46" t="s">
        <v>14</v>
      </c>
      <c r="G296" s="49">
        <f t="shared" si="13"/>
        <v>70.32518499450552</v>
      </c>
      <c r="H296" s="50">
        <v>10776266</v>
      </c>
      <c r="I296" s="48">
        <v>54488949</v>
      </c>
      <c r="J296" s="51">
        <f t="shared" si="14"/>
        <v>148.11508435125117</v>
      </c>
      <c r="K296" s="52">
        <f t="shared" si="12"/>
        <v>0.27014074646352765</v>
      </c>
      <c r="L296" s="53">
        <v>36788251</v>
      </c>
    </row>
    <row r="297" spans="2:12">
      <c r="B297" s="45" t="s">
        <v>598</v>
      </c>
      <c r="C297" s="46">
        <v>4</v>
      </c>
      <c r="D297" s="47" t="s">
        <v>599</v>
      </c>
      <c r="E297" s="48">
        <v>113010</v>
      </c>
      <c r="F297" s="46" t="s">
        <v>14</v>
      </c>
      <c r="G297" s="49">
        <f t="shared" si="13"/>
        <v>44.049721108083773</v>
      </c>
      <c r="H297" s="50">
        <v>256551</v>
      </c>
      <c r="I297" s="48">
        <v>9002503</v>
      </c>
      <c r="J297" s="51">
        <f t="shared" si="14"/>
        <v>95.545323491787997</v>
      </c>
      <c r="K297" s="52">
        <f t="shared" si="12"/>
        <v>4.4631855175994446E-2</v>
      </c>
      <c r="L297" s="53">
        <v>9422233</v>
      </c>
    </row>
    <row r="298" spans="2:12">
      <c r="B298" s="45" t="s">
        <v>600</v>
      </c>
      <c r="C298" s="46">
        <v>4</v>
      </c>
      <c r="D298" s="47" t="s">
        <v>601</v>
      </c>
      <c r="E298" s="48">
        <v>1628637</v>
      </c>
      <c r="F298" s="46" t="s">
        <v>14</v>
      </c>
      <c r="G298" s="49">
        <f t="shared" si="13"/>
        <v>126.75470649628406</v>
      </c>
      <c r="H298" s="50">
        <v>1284873</v>
      </c>
      <c r="I298" s="48">
        <v>34281505</v>
      </c>
      <c r="J298" s="51">
        <f t="shared" si="14"/>
        <v>151.78795303759389</v>
      </c>
      <c r="K298" s="52">
        <f t="shared" si="12"/>
        <v>0.16995797350749337</v>
      </c>
      <c r="L298" s="53">
        <v>22585129</v>
      </c>
    </row>
    <row r="299" spans="2:12">
      <c r="B299" s="45" t="s">
        <v>602</v>
      </c>
      <c r="C299" s="46">
        <v>3</v>
      </c>
      <c r="D299" s="47" t="s">
        <v>603</v>
      </c>
      <c r="E299" s="48">
        <v>2775833</v>
      </c>
      <c r="F299" s="46" t="s">
        <v>14</v>
      </c>
      <c r="G299" s="49">
        <f t="shared" si="13"/>
        <v>83.223840627550302</v>
      </c>
      <c r="H299" s="50">
        <v>3335382</v>
      </c>
      <c r="I299" s="48">
        <v>7910811</v>
      </c>
      <c r="J299" s="51">
        <f t="shared" si="14"/>
        <v>162.85226573035871</v>
      </c>
      <c r="K299" s="52">
        <f t="shared" si="12"/>
        <v>3.9219556036433845E-2</v>
      </c>
      <c r="L299" s="53">
        <v>4857661</v>
      </c>
    </row>
    <row r="300" spans="2:12">
      <c r="B300" s="45" t="s">
        <v>604</v>
      </c>
      <c r="C300" s="46">
        <v>4</v>
      </c>
      <c r="D300" s="47" t="s">
        <v>605</v>
      </c>
      <c r="E300" s="48">
        <v>137590</v>
      </c>
      <c r="F300" s="46" t="s">
        <v>14</v>
      </c>
      <c r="G300" s="49">
        <f t="shared" si="13"/>
        <v>185.81190579083838</v>
      </c>
      <c r="H300" s="50">
        <v>74048</v>
      </c>
      <c r="I300" s="48">
        <v>4250922</v>
      </c>
      <c r="J300" s="51">
        <f t="shared" si="14"/>
        <v>275.09749281989485</v>
      </c>
      <c r="K300" s="52">
        <f t="shared" si="12"/>
        <v>2.1074864964604697E-2</v>
      </c>
      <c r="L300" s="53">
        <v>1545242</v>
      </c>
    </row>
    <row r="301" spans="2:12">
      <c r="B301" s="45" t="s">
        <v>606</v>
      </c>
      <c r="C301" s="46">
        <v>4</v>
      </c>
      <c r="D301" s="47" t="s">
        <v>607</v>
      </c>
      <c r="E301" s="48">
        <v>2637742</v>
      </c>
      <c r="F301" s="46" t="s">
        <v>14</v>
      </c>
      <c r="G301" s="49">
        <f t="shared" si="13"/>
        <v>80.885386033977639</v>
      </c>
      <c r="H301" s="50">
        <v>3261086</v>
      </c>
      <c r="I301" s="48">
        <v>3625263</v>
      </c>
      <c r="J301" s="51">
        <f t="shared" si="14"/>
        <v>110.59971816660021</v>
      </c>
      <c r="K301" s="52">
        <f t="shared" si="12"/>
        <v>1.7973025189871213E-2</v>
      </c>
      <c r="L301" s="53">
        <v>3277823</v>
      </c>
    </row>
    <row r="302" spans="2:12">
      <c r="B302" s="45" t="s">
        <v>608</v>
      </c>
      <c r="C302" s="46">
        <v>3</v>
      </c>
      <c r="D302" s="47" t="s">
        <v>609</v>
      </c>
      <c r="E302" s="48">
        <v>1476928</v>
      </c>
      <c r="F302" s="46" t="s">
        <v>35</v>
      </c>
      <c r="G302" s="49">
        <f t="shared" si="13"/>
        <v>97.96908218328474</v>
      </c>
      <c r="H302" s="50">
        <v>1507545</v>
      </c>
      <c r="I302" s="48">
        <v>31439062</v>
      </c>
      <c r="J302" s="51">
        <f t="shared" si="14"/>
        <v>106.06685420547718</v>
      </c>
      <c r="K302" s="52">
        <f t="shared" si="12"/>
        <v>0.15586594773177087</v>
      </c>
      <c r="L302" s="53">
        <v>29640798</v>
      </c>
    </row>
    <row r="303" spans="2:12">
      <c r="B303" s="45" t="s">
        <v>610</v>
      </c>
      <c r="C303" s="46">
        <v>3</v>
      </c>
      <c r="D303" s="47" t="s">
        <v>611</v>
      </c>
      <c r="E303" s="48"/>
      <c r="F303" s="46"/>
      <c r="G303" s="49" t="str">
        <f t="shared" si="13"/>
        <v/>
      </c>
      <c r="H303" s="50"/>
      <c r="I303" s="48">
        <v>53958192</v>
      </c>
      <c r="J303" s="51">
        <f t="shared" si="14"/>
        <v>91.974547833046415</v>
      </c>
      <c r="K303" s="52">
        <f t="shared" si="12"/>
        <v>0.26750940387384509</v>
      </c>
      <c r="L303" s="53">
        <v>58666439</v>
      </c>
    </row>
    <row r="304" spans="2:12">
      <c r="B304" s="45" t="s">
        <v>612</v>
      </c>
      <c r="C304" s="46">
        <v>3</v>
      </c>
      <c r="D304" s="47" t="s">
        <v>613</v>
      </c>
      <c r="E304" s="48"/>
      <c r="F304" s="46"/>
      <c r="G304" s="49" t="str">
        <f t="shared" si="13"/>
        <v/>
      </c>
      <c r="H304" s="50"/>
      <c r="I304" s="48">
        <v>40606539</v>
      </c>
      <c r="J304" s="51">
        <f t="shared" si="14"/>
        <v>98.904624992744715</v>
      </c>
      <c r="K304" s="52">
        <f t="shared" si="12"/>
        <v>0.20131569718403541</v>
      </c>
      <c r="L304" s="53">
        <v>41056259</v>
      </c>
    </row>
    <row r="305" spans="2:12">
      <c r="B305" s="45" t="s">
        <v>614</v>
      </c>
      <c r="C305" s="46">
        <v>4</v>
      </c>
      <c r="D305" s="47" t="s">
        <v>615</v>
      </c>
      <c r="E305" s="48">
        <v>12</v>
      </c>
      <c r="F305" s="46" t="s">
        <v>18</v>
      </c>
      <c r="G305" s="49">
        <f t="shared" si="13"/>
        <v>50</v>
      </c>
      <c r="H305" s="50">
        <v>24</v>
      </c>
      <c r="I305" s="48">
        <v>86302</v>
      </c>
      <c r="J305" s="51">
        <f t="shared" si="14"/>
        <v>74.848009158478106</v>
      </c>
      <c r="K305" s="52">
        <f t="shared" si="12"/>
        <v>4.2786082552804177E-4</v>
      </c>
      <c r="L305" s="53">
        <v>115303</v>
      </c>
    </row>
    <row r="306" spans="2:12">
      <c r="B306" s="45" t="s">
        <v>616</v>
      </c>
      <c r="C306" s="46">
        <v>4</v>
      </c>
      <c r="D306" s="47" t="s">
        <v>617</v>
      </c>
      <c r="E306" s="48">
        <v>48726</v>
      </c>
      <c r="F306" s="46" t="s">
        <v>14</v>
      </c>
      <c r="G306" s="49">
        <f t="shared" si="13"/>
        <v>73.59978249048396</v>
      </c>
      <c r="H306" s="50">
        <v>66204</v>
      </c>
      <c r="I306" s="48">
        <v>1530980</v>
      </c>
      <c r="J306" s="51">
        <f t="shared" si="14"/>
        <v>83.788768546237662</v>
      </c>
      <c r="K306" s="52">
        <f t="shared" si="12"/>
        <v>7.5901643839878727E-3</v>
      </c>
      <c r="L306" s="53">
        <v>1827190</v>
      </c>
    </row>
    <row r="307" spans="2:12">
      <c r="B307" s="45" t="s">
        <v>618</v>
      </c>
      <c r="C307" s="46">
        <v>4</v>
      </c>
      <c r="D307" s="47" t="s">
        <v>619</v>
      </c>
      <c r="E307" s="48">
        <v>4163</v>
      </c>
      <c r="F307" s="46" t="s">
        <v>14</v>
      </c>
      <c r="G307" s="49">
        <f t="shared" si="13"/>
        <v>42.410350448247755</v>
      </c>
      <c r="H307" s="50">
        <v>9816</v>
      </c>
      <c r="I307" s="48">
        <v>20761</v>
      </c>
      <c r="J307" s="51">
        <f t="shared" si="14"/>
        <v>37.549285585096762</v>
      </c>
      <c r="K307" s="52">
        <f t="shared" si="12"/>
        <v>1.0292714651789848E-4</v>
      </c>
      <c r="L307" s="53">
        <v>55290</v>
      </c>
    </row>
    <row r="308" spans="2:12">
      <c r="B308" s="45" t="s">
        <v>620</v>
      </c>
      <c r="C308" s="46">
        <v>4</v>
      </c>
      <c r="D308" s="84" t="s">
        <v>621</v>
      </c>
      <c r="E308" s="48">
        <v>4</v>
      </c>
      <c r="F308" s="46" t="s">
        <v>14</v>
      </c>
      <c r="G308" s="49">
        <f t="shared" si="13"/>
        <v>18.181818181818183</v>
      </c>
      <c r="H308" s="50">
        <v>22</v>
      </c>
      <c r="I308" s="48">
        <v>658</v>
      </c>
      <c r="J308" s="51">
        <f t="shared" si="14"/>
        <v>8.7465107005184102</v>
      </c>
      <c r="K308" s="52">
        <f t="shared" si="12"/>
        <v>3.2621772751205244E-6</v>
      </c>
      <c r="L308" s="53">
        <v>7523</v>
      </c>
    </row>
    <row r="309" spans="2:12">
      <c r="B309" s="45" t="s">
        <v>622</v>
      </c>
      <c r="C309" s="46">
        <v>3</v>
      </c>
      <c r="D309" s="47" t="s">
        <v>623</v>
      </c>
      <c r="E309" s="48"/>
      <c r="F309" s="46"/>
      <c r="G309" s="49" t="str">
        <f t="shared" si="13"/>
        <v/>
      </c>
      <c r="H309" s="50"/>
      <c r="I309" s="48">
        <v>216608304</v>
      </c>
      <c r="J309" s="51">
        <f t="shared" si="14"/>
        <v>102.0012096145084</v>
      </c>
      <c r="K309" s="52">
        <f t="shared" si="12"/>
        <v>1.0738825029045564</v>
      </c>
      <c r="L309" s="53">
        <v>212358564</v>
      </c>
    </row>
    <row r="310" spans="2:12">
      <c r="B310" s="45" t="s">
        <v>624</v>
      </c>
      <c r="C310" s="46">
        <v>3</v>
      </c>
      <c r="D310" s="47" t="s">
        <v>625</v>
      </c>
      <c r="E310" s="48"/>
      <c r="F310" s="46"/>
      <c r="G310" s="49" t="str">
        <f t="shared" si="13"/>
        <v/>
      </c>
      <c r="H310" s="50"/>
      <c r="I310" s="48">
        <v>1919333</v>
      </c>
      <c r="J310" s="51">
        <f t="shared" si="14"/>
        <v>94.409553238438434</v>
      </c>
      <c r="K310" s="52">
        <f t="shared" si="12"/>
        <v>9.5155083525667195E-3</v>
      </c>
      <c r="L310" s="53">
        <v>2032986</v>
      </c>
    </row>
    <row r="311" spans="2:12">
      <c r="B311" s="45" t="s">
        <v>626</v>
      </c>
      <c r="C311" s="46">
        <v>3</v>
      </c>
      <c r="D311" s="47" t="s">
        <v>627</v>
      </c>
      <c r="E311" s="48"/>
      <c r="F311" s="46"/>
      <c r="G311" s="49" t="str">
        <f t="shared" si="13"/>
        <v/>
      </c>
      <c r="H311" s="50"/>
      <c r="I311" s="48">
        <v>363429251</v>
      </c>
      <c r="J311" s="51">
        <f t="shared" si="14"/>
        <v>89.105494277234854</v>
      </c>
      <c r="K311" s="52">
        <f t="shared" si="12"/>
        <v>1.8017790938089258</v>
      </c>
      <c r="L311" s="53">
        <v>407864020</v>
      </c>
    </row>
    <row r="312" spans="2:12">
      <c r="B312" s="45" t="s">
        <v>628</v>
      </c>
      <c r="C312" s="46">
        <v>4</v>
      </c>
      <c r="D312" s="47" t="s">
        <v>629</v>
      </c>
      <c r="E312" s="48">
        <v>5078</v>
      </c>
      <c r="F312" s="46" t="s">
        <v>14</v>
      </c>
      <c r="G312" s="49">
        <f t="shared" si="13"/>
        <v>95.522949586155008</v>
      </c>
      <c r="H312" s="50">
        <v>5316</v>
      </c>
      <c r="I312" s="48">
        <v>252040</v>
      </c>
      <c r="J312" s="51">
        <f t="shared" si="14"/>
        <v>93.596351807014159</v>
      </c>
      <c r="K312" s="52">
        <f t="shared" si="12"/>
        <v>1.2495427969929742E-3</v>
      </c>
      <c r="L312" s="53">
        <v>269284</v>
      </c>
    </row>
    <row r="313" spans="2:12">
      <c r="B313" s="45" t="s">
        <v>630</v>
      </c>
      <c r="C313" s="46">
        <v>4</v>
      </c>
      <c r="D313" s="47" t="s">
        <v>631</v>
      </c>
      <c r="E313" s="48">
        <v>1887563167</v>
      </c>
      <c r="F313" s="46" t="s">
        <v>14</v>
      </c>
      <c r="G313" s="49">
        <f t="shared" si="13"/>
        <v>91.407479746224666</v>
      </c>
      <c r="H313" s="50">
        <v>2064998589</v>
      </c>
      <c r="I313" s="48">
        <v>107321698</v>
      </c>
      <c r="J313" s="51">
        <f t="shared" si="14"/>
        <v>92.286444059898827</v>
      </c>
      <c r="K313" s="52">
        <f t="shared" si="12"/>
        <v>0.53207052331754989</v>
      </c>
      <c r="L313" s="53">
        <v>116291942</v>
      </c>
    </row>
    <row r="314" spans="2:12">
      <c r="B314" s="45" t="s">
        <v>632</v>
      </c>
      <c r="C314" s="46">
        <v>4</v>
      </c>
      <c r="D314" s="47" t="s">
        <v>633</v>
      </c>
      <c r="E314" s="48">
        <v>4626938015</v>
      </c>
      <c r="F314" s="46" t="s">
        <v>14</v>
      </c>
      <c r="G314" s="49">
        <f t="shared" si="13"/>
        <v>85.001770087750231</v>
      </c>
      <c r="H314" s="50">
        <v>5443343133</v>
      </c>
      <c r="I314" s="48">
        <v>126759070</v>
      </c>
      <c r="J314" s="51">
        <f t="shared" si="14"/>
        <v>98.700918659544783</v>
      </c>
      <c r="K314" s="52">
        <f t="shared" si="12"/>
        <v>0.62843549782585384</v>
      </c>
      <c r="L314" s="53">
        <v>128427447</v>
      </c>
    </row>
    <row r="315" spans="2:12">
      <c r="B315" s="45" t="s">
        <v>634</v>
      </c>
      <c r="C315" s="46">
        <v>3</v>
      </c>
      <c r="D315" s="47" t="s">
        <v>635</v>
      </c>
      <c r="E315" s="48"/>
      <c r="F315" s="46"/>
      <c r="G315" s="49" t="str">
        <f t="shared" si="13"/>
        <v/>
      </c>
      <c r="H315" s="50"/>
      <c r="I315" s="48">
        <v>311020208</v>
      </c>
      <c r="J315" s="51">
        <f t="shared" si="14"/>
        <v>101.82818632171326</v>
      </c>
      <c r="K315" s="52">
        <f t="shared" si="12"/>
        <v>1.5419499310651348</v>
      </c>
      <c r="L315" s="53">
        <v>305436264</v>
      </c>
    </row>
    <row r="316" spans="2:12">
      <c r="B316" s="45" t="s">
        <v>636</v>
      </c>
      <c r="C316" s="46">
        <v>3</v>
      </c>
      <c r="D316" s="47" t="s">
        <v>637</v>
      </c>
      <c r="E316" s="48"/>
      <c r="F316" s="46"/>
      <c r="G316" s="49" t="str">
        <f t="shared" si="13"/>
        <v/>
      </c>
      <c r="H316" s="50"/>
      <c r="I316" s="48">
        <v>572005833</v>
      </c>
      <c r="J316" s="51">
        <f t="shared" si="14"/>
        <v>94.059342246208146</v>
      </c>
      <c r="K316" s="52">
        <f t="shared" si="12"/>
        <v>2.8358425982507383</v>
      </c>
      <c r="L316" s="53">
        <v>608132929</v>
      </c>
    </row>
    <row r="317" spans="2:12">
      <c r="B317" s="45" t="s">
        <v>638</v>
      </c>
      <c r="C317" s="46">
        <v>4</v>
      </c>
      <c r="D317" s="47" t="s">
        <v>639</v>
      </c>
      <c r="E317" s="48">
        <v>51786263</v>
      </c>
      <c r="F317" s="46" t="s">
        <v>14</v>
      </c>
      <c r="G317" s="49">
        <f t="shared" si="13"/>
        <v>93.63933805753986</v>
      </c>
      <c r="H317" s="50">
        <v>55303961</v>
      </c>
      <c r="I317" s="48">
        <v>213327198</v>
      </c>
      <c r="J317" s="51">
        <f t="shared" si="14"/>
        <v>83.133671557335191</v>
      </c>
      <c r="K317" s="52">
        <f t="shared" si="12"/>
        <v>1.0576157104570465</v>
      </c>
      <c r="L317" s="53">
        <v>256607454</v>
      </c>
    </row>
    <row r="318" spans="2:12">
      <c r="B318" s="45" t="s">
        <v>640</v>
      </c>
      <c r="C318" s="46">
        <v>3</v>
      </c>
      <c r="D318" s="47" t="s">
        <v>641</v>
      </c>
      <c r="E318" s="48">
        <v>6034994</v>
      </c>
      <c r="F318" s="46" t="s">
        <v>642</v>
      </c>
      <c r="G318" s="49">
        <f t="shared" si="13"/>
        <v>88.117101392733417</v>
      </c>
      <c r="H318" s="50">
        <v>6848834</v>
      </c>
      <c r="I318" s="48">
        <v>45856931</v>
      </c>
      <c r="J318" s="51">
        <f t="shared" si="14"/>
        <v>88.513283623473725</v>
      </c>
      <c r="K318" s="52">
        <f t="shared" si="12"/>
        <v>0.22734565078262903</v>
      </c>
      <c r="L318" s="53">
        <v>51807965</v>
      </c>
    </row>
    <row r="319" spans="2:12">
      <c r="B319" s="45" t="s">
        <v>643</v>
      </c>
      <c r="C319" s="46">
        <v>3</v>
      </c>
      <c r="D319" s="47" t="s">
        <v>644</v>
      </c>
      <c r="E319" s="48">
        <v>6816</v>
      </c>
      <c r="F319" s="46" t="s">
        <v>18</v>
      </c>
      <c r="G319" s="49">
        <f t="shared" si="13"/>
        <v>51.079136690647488</v>
      </c>
      <c r="H319" s="50">
        <v>13344</v>
      </c>
      <c r="I319" s="48">
        <v>8488063</v>
      </c>
      <c r="J319" s="51">
        <f t="shared" si="14"/>
        <v>58.728845439460166</v>
      </c>
      <c r="K319" s="52">
        <f t="shared" si="12"/>
        <v>4.2081407641932134E-2</v>
      </c>
      <c r="L319" s="53">
        <v>14452971</v>
      </c>
    </row>
    <row r="320" spans="2:12">
      <c r="B320" s="45" t="s">
        <v>645</v>
      </c>
      <c r="C320" s="46">
        <v>4</v>
      </c>
      <c r="D320" s="47" t="s">
        <v>646</v>
      </c>
      <c r="E320" s="48">
        <v>2404</v>
      </c>
      <c r="F320" s="46" t="s">
        <v>18</v>
      </c>
      <c r="G320" s="49">
        <f t="shared" si="13"/>
        <v>34.27430852580553</v>
      </c>
      <c r="H320" s="50">
        <v>7014</v>
      </c>
      <c r="I320" s="48">
        <v>1767730</v>
      </c>
      <c r="J320" s="51">
        <f t="shared" si="14"/>
        <v>32.328314181185078</v>
      </c>
      <c r="K320" s="52">
        <f t="shared" si="12"/>
        <v>8.7639036999221948E-3</v>
      </c>
      <c r="L320" s="53">
        <v>5468055</v>
      </c>
    </row>
    <row r="321" spans="2:12">
      <c r="B321" s="42" t="s">
        <v>647</v>
      </c>
      <c r="C321" s="43">
        <v>2</v>
      </c>
      <c r="D321" s="44" t="s">
        <v>648</v>
      </c>
      <c r="E321" s="38"/>
      <c r="F321" s="43"/>
      <c r="G321" s="36" t="str">
        <f t="shared" si="13"/>
        <v/>
      </c>
      <c r="H321" s="37"/>
      <c r="I321" s="38">
        <v>10363383981</v>
      </c>
      <c r="J321" s="39">
        <f t="shared" si="14"/>
        <v>127.1003613040929</v>
      </c>
      <c r="K321" s="40">
        <f t="shared" si="12"/>
        <v>51.378716893869715</v>
      </c>
      <c r="L321" s="41">
        <v>8153701433</v>
      </c>
    </row>
    <row r="322" spans="2:12">
      <c r="B322" s="45" t="s">
        <v>649</v>
      </c>
      <c r="C322" s="46">
        <v>3</v>
      </c>
      <c r="D322" s="47" t="s">
        <v>650</v>
      </c>
      <c r="E322" s="48"/>
      <c r="F322" s="46"/>
      <c r="G322" s="49" t="str">
        <f t="shared" si="13"/>
        <v/>
      </c>
      <c r="H322" s="50"/>
      <c r="I322" s="48">
        <v>1524169</v>
      </c>
      <c r="J322" s="51">
        <f t="shared" si="14"/>
        <v>108.67027006986496</v>
      </c>
      <c r="K322" s="52">
        <f t="shared" si="12"/>
        <v>7.5563973787890187E-3</v>
      </c>
      <c r="L322" s="53">
        <v>1402563</v>
      </c>
    </row>
    <row r="323" spans="2:12">
      <c r="B323" s="45" t="s">
        <v>651</v>
      </c>
      <c r="C323" s="46">
        <v>4</v>
      </c>
      <c r="D323" s="47" t="s">
        <v>652</v>
      </c>
      <c r="E323" s="48">
        <v>483</v>
      </c>
      <c r="F323" s="46" t="s">
        <v>18</v>
      </c>
      <c r="G323" s="49">
        <f t="shared" si="13"/>
        <v>78.155339805825236</v>
      </c>
      <c r="H323" s="50">
        <v>618</v>
      </c>
      <c r="I323" s="48">
        <v>1181310</v>
      </c>
      <c r="J323" s="51">
        <f t="shared" si="14"/>
        <v>86.535122868139254</v>
      </c>
      <c r="K323" s="52">
        <f t="shared" si="12"/>
        <v>5.8565997520860589E-3</v>
      </c>
      <c r="L323" s="53">
        <v>1365122</v>
      </c>
    </row>
    <row r="324" spans="2:12">
      <c r="B324" s="45" t="s">
        <v>653</v>
      </c>
      <c r="C324" s="46">
        <v>4</v>
      </c>
      <c r="D324" s="47" t="s">
        <v>654</v>
      </c>
      <c r="E324" s="48">
        <v>274</v>
      </c>
      <c r="F324" s="46" t="s">
        <v>14</v>
      </c>
      <c r="G324" s="49">
        <f t="shared" si="13"/>
        <v>1053.8461538461538</v>
      </c>
      <c r="H324" s="50">
        <v>26</v>
      </c>
      <c r="I324" s="48">
        <v>94209</v>
      </c>
      <c r="J324" s="51">
        <f t="shared" si="14"/>
        <v>757.24620207378837</v>
      </c>
      <c r="K324" s="52">
        <f t="shared" si="12"/>
        <v>4.6706148770794755E-4</v>
      </c>
      <c r="L324" s="53">
        <v>12441</v>
      </c>
    </row>
    <row r="325" spans="2:12">
      <c r="B325" s="45" t="s">
        <v>655</v>
      </c>
      <c r="C325" s="46">
        <v>3</v>
      </c>
      <c r="D325" s="47" t="s">
        <v>656</v>
      </c>
      <c r="E325" s="48">
        <v>2312200</v>
      </c>
      <c r="F325" s="46" t="s">
        <v>14</v>
      </c>
      <c r="G325" s="49">
        <f t="shared" si="13"/>
        <v>119.99653327202553</v>
      </c>
      <c r="H325" s="50">
        <v>1926889</v>
      </c>
      <c r="I325" s="48">
        <v>8023281709</v>
      </c>
      <c r="J325" s="51">
        <f t="shared" si="14"/>
        <v>138.88093524233381</v>
      </c>
      <c r="K325" s="52">
        <f t="shared" si="12"/>
        <v>39.777153895121522</v>
      </c>
      <c r="L325" s="53">
        <v>5777093663</v>
      </c>
    </row>
    <row r="326" spans="2:12">
      <c r="B326" s="45" t="s">
        <v>657</v>
      </c>
      <c r="C326" s="46">
        <v>4</v>
      </c>
      <c r="D326" s="47" t="s">
        <v>658</v>
      </c>
      <c r="E326" s="48">
        <v>2106115</v>
      </c>
      <c r="F326" s="46" t="s">
        <v>14</v>
      </c>
      <c r="G326" s="49">
        <f t="shared" si="13"/>
        <v>121.44829272399529</v>
      </c>
      <c r="H326" s="50">
        <v>1734166</v>
      </c>
      <c r="I326" s="48">
        <v>7497233700</v>
      </c>
      <c r="J326" s="51">
        <f t="shared" si="14"/>
        <v>140.68893023400676</v>
      </c>
      <c r="K326" s="52">
        <f t="shared" si="12"/>
        <v>37.169157146516362</v>
      </c>
      <c r="L326" s="53">
        <v>5328943569</v>
      </c>
    </row>
    <row r="327" spans="2:12">
      <c r="B327" s="45" t="s">
        <v>659</v>
      </c>
      <c r="C327" s="46">
        <v>5</v>
      </c>
      <c r="D327" s="47" t="s">
        <v>660</v>
      </c>
      <c r="E327" s="48">
        <v>287986</v>
      </c>
      <c r="F327" s="46" t="s">
        <v>14</v>
      </c>
      <c r="G327" s="49">
        <f t="shared" si="13"/>
        <v>141.50046923443543</v>
      </c>
      <c r="H327" s="50">
        <v>203523</v>
      </c>
      <c r="I327" s="48">
        <v>240928540</v>
      </c>
      <c r="J327" s="51">
        <f t="shared" si="14"/>
        <v>131.00301947124038</v>
      </c>
      <c r="K327" s="52">
        <f t="shared" si="12"/>
        <v>1.1944553314832316</v>
      </c>
      <c r="L327" s="53">
        <v>183910677</v>
      </c>
    </row>
    <row r="328" spans="2:12">
      <c r="B328" s="45" t="s">
        <v>661</v>
      </c>
      <c r="C328" s="46">
        <v>4</v>
      </c>
      <c r="D328" s="47" t="s">
        <v>662</v>
      </c>
      <c r="E328" s="48">
        <v>203556</v>
      </c>
      <c r="F328" s="46" t="s">
        <v>14</v>
      </c>
      <c r="G328" s="49">
        <f t="shared" si="13"/>
        <v>107.11331417926941</v>
      </c>
      <c r="H328" s="50">
        <v>190038</v>
      </c>
      <c r="I328" s="48">
        <v>525292652</v>
      </c>
      <c r="J328" s="51">
        <f t="shared" si="14"/>
        <v>117.3975677087316</v>
      </c>
      <c r="K328" s="52">
        <f t="shared" ref="K328:K391" si="15">I328/$I$408*100</f>
        <v>2.6042519029516624</v>
      </c>
      <c r="L328" s="53">
        <v>447447645</v>
      </c>
    </row>
    <row r="329" spans="2:12">
      <c r="B329" s="45" t="s">
        <v>663</v>
      </c>
      <c r="C329" s="46">
        <v>5</v>
      </c>
      <c r="D329" s="47" t="s">
        <v>664</v>
      </c>
      <c r="E329" s="48">
        <v>104166</v>
      </c>
      <c r="F329" s="46" t="s">
        <v>14</v>
      </c>
      <c r="G329" s="49">
        <f t="shared" ref="G329:G392" si="16">IF(F329="","",E329/H329*100)</f>
        <v>97.113609666051346</v>
      </c>
      <c r="H329" s="50">
        <v>107262</v>
      </c>
      <c r="I329" s="48">
        <v>252038006</v>
      </c>
      <c r="J329" s="51">
        <f t="shared" ref="J329:J392" si="17">I329/L329*100</f>
        <v>104.49439400388147</v>
      </c>
      <c r="K329" s="52">
        <f t="shared" si="15"/>
        <v>1.2495329113068243</v>
      </c>
      <c r="L329" s="53">
        <v>241197634</v>
      </c>
    </row>
    <row r="330" spans="2:12">
      <c r="B330" s="45" t="s">
        <v>665</v>
      </c>
      <c r="C330" s="46">
        <v>4</v>
      </c>
      <c r="D330" s="47" t="s">
        <v>666</v>
      </c>
      <c r="E330" s="48">
        <v>2456</v>
      </c>
      <c r="F330" s="46" t="s">
        <v>14</v>
      </c>
      <c r="G330" s="49">
        <f t="shared" si="16"/>
        <v>91.778774289985051</v>
      </c>
      <c r="H330" s="50">
        <v>2676</v>
      </c>
      <c r="I330" s="48">
        <v>660792</v>
      </c>
      <c r="J330" s="51">
        <f t="shared" si="17"/>
        <v>96.081938179946434</v>
      </c>
      <c r="K330" s="52">
        <f t="shared" si="15"/>
        <v>3.2760192188167805E-3</v>
      </c>
      <c r="L330" s="53">
        <v>687738</v>
      </c>
    </row>
    <row r="331" spans="2:12">
      <c r="B331" s="45" t="s">
        <v>667</v>
      </c>
      <c r="C331" s="46">
        <v>5</v>
      </c>
      <c r="D331" s="47" t="s">
        <v>668</v>
      </c>
      <c r="E331" s="48">
        <v>1285</v>
      </c>
      <c r="F331" s="46" t="s">
        <v>14</v>
      </c>
      <c r="G331" s="49">
        <f t="shared" si="16"/>
        <v>67.631578947368425</v>
      </c>
      <c r="H331" s="50">
        <v>1900</v>
      </c>
      <c r="I331" s="48">
        <v>496211</v>
      </c>
      <c r="J331" s="51">
        <f t="shared" si="17"/>
        <v>84.678656570982938</v>
      </c>
      <c r="K331" s="52">
        <f t="shared" si="15"/>
        <v>2.460073325022539E-3</v>
      </c>
      <c r="L331" s="53">
        <v>585993</v>
      </c>
    </row>
    <row r="332" spans="2:12">
      <c r="B332" s="45" t="s">
        <v>669</v>
      </c>
      <c r="C332" s="46">
        <v>3</v>
      </c>
      <c r="D332" s="47" t="s">
        <v>670</v>
      </c>
      <c r="E332" s="48">
        <v>1030981602</v>
      </c>
      <c r="F332" s="46" t="s">
        <v>35</v>
      </c>
      <c r="G332" s="49">
        <f t="shared" si="16"/>
        <v>93.442219068366683</v>
      </c>
      <c r="H332" s="50">
        <v>1103335957</v>
      </c>
      <c r="I332" s="48">
        <v>2116514633</v>
      </c>
      <c r="J332" s="51">
        <f t="shared" si="17"/>
        <v>96.286714055622241</v>
      </c>
      <c r="K332" s="52">
        <f t="shared" si="15"/>
        <v>10.493078933484281</v>
      </c>
      <c r="L332" s="53">
        <v>2198137774</v>
      </c>
    </row>
    <row r="333" spans="2:12">
      <c r="B333" s="45" t="s">
        <v>671</v>
      </c>
      <c r="C333" s="46">
        <v>3</v>
      </c>
      <c r="D333" s="47" t="s">
        <v>672</v>
      </c>
      <c r="E333" s="48"/>
      <c r="F333" s="46"/>
      <c r="G333" s="49" t="str">
        <f t="shared" si="16"/>
        <v/>
      </c>
      <c r="H333" s="50"/>
      <c r="I333" s="48">
        <v>32171611</v>
      </c>
      <c r="J333" s="51">
        <f t="shared" si="17"/>
        <v>86.277452461948783</v>
      </c>
      <c r="K333" s="52">
        <f t="shared" si="15"/>
        <v>0.15949771779364361</v>
      </c>
      <c r="L333" s="53">
        <v>37288550</v>
      </c>
    </row>
    <row r="334" spans="2:12">
      <c r="B334" s="45" t="s">
        <v>673</v>
      </c>
      <c r="C334" s="46">
        <v>4</v>
      </c>
      <c r="D334" s="47" t="s">
        <v>674</v>
      </c>
      <c r="E334" s="48">
        <v>32789</v>
      </c>
      <c r="F334" s="46" t="s">
        <v>14</v>
      </c>
      <c r="G334" s="49">
        <f t="shared" si="16"/>
        <v>85.734082886651848</v>
      </c>
      <c r="H334" s="50">
        <v>38245</v>
      </c>
      <c r="I334" s="48">
        <v>15322628</v>
      </c>
      <c r="J334" s="51">
        <f t="shared" si="17"/>
        <v>95.245462086593236</v>
      </c>
      <c r="K334" s="52">
        <f t="shared" si="15"/>
        <v>7.5965241423594912E-2</v>
      </c>
      <c r="L334" s="53">
        <v>16087515</v>
      </c>
    </row>
    <row r="335" spans="2:12">
      <c r="B335" s="45" t="s">
        <v>675</v>
      </c>
      <c r="C335" s="46">
        <v>3</v>
      </c>
      <c r="D335" s="47" t="s">
        <v>676</v>
      </c>
      <c r="E335" s="48"/>
      <c r="F335" s="46"/>
      <c r="G335" s="49" t="str">
        <f t="shared" si="16"/>
        <v/>
      </c>
      <c r="H335" s="50"/>
      <c r="I335" s="48">
        <v>711434</v>
      </c>
      <c r="J335" s="51">
        <f t="shared" si="17"/>
        <v>101.66102227747531</v>
      </c>
      <c r="K335" s="52">
        <f t="shared" si="15"/>
        <v>3.5270878838116943E-3</v>
      </c>
      <c r="L335" s="53">
        <v>699810</v>
      </c>
    </row>
    <row r="336" spans="2:12">
      <c r="B336" s="45" t="s">
        <v>677</v>
      </c>
      <c r="C336" s="46">
        <v>4</v>
      </c>
      <c r="D336" s="47" t="s">
        <v>678</v>
      </c>
      <c r="E336" s="48">
        <v>253141</v>
      </c>
      <c r="F336" s="46" t="s">
        <v>14</v>
      </c>
      <c r="G336" s="49">
        <f t="shared" si="16"/>
        <v>102.0190947523687</v>
      </c>
      <c r="H336" s="50">
        <v>248131</v>
      </c>
      <c r="I336" s="48">
        <v>526421</v>
      </c>
      <c r="J336" s="51">
        <f t="shared" si="17"/>
        <v>119.45760604162696</v>
      </c>
      <c r="K336" s="52">
        <f t="shared" si="15"/>
        <v>2.6098459321371149E-3</v>
      </c>
      <c r="L336" s="53">
        <v>440676</v>
      </c>
    </row>
    <row r="337" spans="2:12">
      <c r="B337" s="45" t="s">
        <v>679</v>
      </c>
      <c r="C337" s="46">
        <v>3</v>
      </c>
      <c r="D337" s="47" t="s">
        <v>680</v>
      </c>
      <c r="E337" s="48"/>
      <c r="F337" s="46"/>
      <c r="G337" s="49" t="str">
        <f t="shared" si="16"/>
        <v/>
      </c>
      <c r="H337" s="50"/>
      <c r="I337" s="48">
        <v>157474719</v>
      </c>
      <c r="J337" s="51">
        <f t="shared" si="17"/>
        <v>144.68562126568477</v>
      </c>
      <c r="K337" s="52">
        <f t="shared" si="15"/>
        <v>0.78071496919117056</v>
      </c>
      <c r="L337" s="53">
        <v>108839232</v>
      </c>
    </row>
    <row r="338" spans="2:12">
      <c r="B338" s="79" t="s">
        <v>681</v>
      </c>
      <c r="C338" s="55">
        <v>4</v>
      </c>
      <c r="D338" s="80" t="s">
        <v>682</v>
      </c>
      <c r="E338" s="48">
        <v>7</v>
      </c>
      <c r="F338" s="46" t="s">
        <v>14</v>
      </c>
      <c r="G338" s="49">
        <f t="shared" si="16"/>
        <v>233.33333333333334</v>
      </c>
      <c r="H338" s="50">
        <v>3</v>
      </c>
      <c r="I338" s="48">
        <v>40844</v>
      </c>
      <c r="J338" s="51">
        <f t="shared" si="17"/>
        <v>4.6921616178790151</v>
      </c>
      <c r="K338" s="52">
        <f t="shared" si="15"/>
        <v>2.0249296143620471E-4</v>
      </c>
      <c r="L338" s="53">
        <v>870473</v>
      </c>
    </row>
    <row r="339" spans="2:12">
      <c r="B339" s="45" t="s">
        <v>683</v>
      </c>
      <c r="C339" s="46">
        <v>3</v>
      </c>
      <c r="D339" s="47" t="s">
        <v>684</v>
      </c>
      <c r="E339" s="48">
        <v>161</v>
      </c>
      <c r="F339" s="46" t="s">
        <v>14</v>
      </c>
      <c r="G339" s="49">
        <f t="shared" si="16"/>
        <v>55.517241379310342</v>
      </c>
      <c r="H339" s="50">
        <v>290</v>
      </c>
      <c r="I339" s="48">
        <v>26102202</v>
      </c>
      <c r="J339" s="49">
        <f t="shared" si="17"/>
        <v>97.347979897734319</v>
      </c>
      <c r="K339" s="52">
        <f t="shared" si="15"/>
        <v>0.12940731032675609</v>
      </c>
      <c r="L339" s="53">
        <v>26813296</v>
      </c>
    </row>
    <row r="340" spans="2:12">
      <c r="B340" s="45" t="s">
        <v>685</v>
      </c>
      <c r="C340" s="46">
        <v>4</v>
      </c>
      <c r="D340" s="47" t="s">
        <v>686</v>
      </c>
      <c r="E340" s="48">
        <v>6</v>
      </c>
      <c r="F340" s="46" t="s">
        <v>14</v>
      </c>
      <c r="G340" s="49">
        <f t="shared" si="16"/>
        <v>66.666666666666657</v>
      </c>
      <c r="H340" s="50">
        <v>9</v>
      </c>
      <c r="I340" s="48">
        <v>25810926</v>
      </c>
      <c r="J340" s="51">
        <f t="shared" si="17"/>
        <v>96.496838075441289</v>
      </c>
      <c r="K340" s="52">
        <f t="shared" si="15"/>
        <v>0.12796324657601443</v>
      </c>
      <c r="L340" s="53">
        <v>26747950</v>
      </c>
    </row>
    <row r="341" spans="2:12">
      <c r="B341" s="57" t="s">
        <v>687</v>
      </c>
      <c r="C341" s="55">
        <v>5</v>
      </c>
      <c r="D341" s="78" t="s">
        <v>688</v>
      </c>
      <c r="E341" s="48">
        <v>0</v>
      </c>
      <c r="F341" s="46" t="s">
        <v>14</v>
      </c>
      <c r="G341" s="49" t="s">
        <v>36</v>
      </c>
      <c r="H341" s="50">
        <v>2</v>
      </c>
      <c r="I341" s="48">
        <v>0</v>
      </c>
      <c r="J341" s="51" t="s">
        <v>36</v>
      </c>
      <c r="K341" s="52">
        <f t="shared" si="15"/>
        <v>0</v>
      </c>
      <c r="L341" s="53">
        <v>3440350</v>
      </c>
    </row>
    <row r="342" spans="2:12">
      <c r="B342" s="45" t="s">
        <v>689</v>
      </c>
      <c r="C342" s="46">
        <v>5</v>
      </c>
      <c r="D342" s="47" t="s">
        <v>690</v>
      </c>
      <c r="E342" s="48">
        <v>6</v>
      </c>
      <c r="F342" s="46" t="s">
        <v>14</v>
      </c>
      <c r="G342" s="49">
        <f t="shared" si="16"/>
        <v>85.714285714285708</v>
      </c>
      <c r="H342" s="50">
        <v>7</v>
      </c>
      <c r="I342" s="48">
        <v>25810926</v>
      </c>
      <c r="J342" s="51">
        <f t="shared" si="17"/>
        <v>110.74038511043609</v>
      </c>
      <c r="K342" s="52">
        <f t="shared" si="15"/>
        <v>0.12796324657601443</v>
      </c>
      <c r="L342" s="53">
        <v>23307600</v>
      </c>
    </row>
    <row r="343" spans="2:12">
      <c r="B343" s="63" t="s">
        <v>691</v>
      </c>
      <c r="C343" s="64">
        <v>1</v>
      </c>
      <c r="D343" s="65" t="s">
        <v>692</v>
      </c>
      <c r="E343" s="66"/>
      <c r="F343" s="64"/>
      <c r="G343" s="67" t="str">
        <f t="shared" si="16"/>
        <v/>
      </c>
      <c r="H343" s="68"/>
      <c r="I343" s="66">
        <v>378707939</v>
      </c>
      <c r="J343" s="69">
        <f t="shared" si="17"/>
        <v>99.542197498740222</v>
      </c>
      <c r="K343" s="29">
        <f t="shared" si="15"/>
        <v>1.8775264931816562</v>
      </c>
      <c r="L343" s="70">
        <v>380449647</v>
      </c>
    </row>
    <row r="344" spans="2:12">
      <c r="B344" s="42" t="s">
        <v>693</v>
      </c>
      <c r="C344" s="43">
        <v>2</v>
      </c>
      <c r="D344" s="44" t="s">
        <v>694</v>
      </c>
      <c r="E344" s="38">
        <v>181</v>
      </c>
      <c r="F344" s="43" t="s">
        <v>18</v>
      </c>
      <c r="G344" s="36">
        <f t="shared" si="16"/>
        <v>68.821292775665398</v>
      </c>
      <c r="H344" s="37">
        <v>263</v>
      </c>
      <c r="I344" s="38">
        <v>1405506</v>
      </c>
      <c r="J344" s="39">
        <f t="shared" si="17"/>
        <v>98.4226532897395</v>
      </c>
      <c r="K344" s="40">
        <f t="shared" si="15"/>
        <v>6.968099898549465E-3</v>
      </c>
      <c r="L344" s="41">
        <v>1428031</v>
      </c>
    </row>
    <row r="345" spans="2:12">
      <c r="B345" s="42" t="s">
        <v>695</v>
      </c>
      <c r="C345" s="43">
        <v>2</v>
      </c>
      <c r="D345" s="44" t="s">
        <v>696</v>
      </c>
      <c r="E345" s="38">
        <v>31869</v>
      </c>
      <c r="F345" s="43" t="s">
        <v>18</v>
      </c>
      <c r="G345" s="36">
        <f t="shared" si="16"/>
        <v>80.640182186234824</v>
      </c>
      <c r="H345" s="37">
        <v>39520</v>
      </c>
      <c r="I345" s="38">
        <v>47482413</v>
      </c>
      <c r="J345" s="39">
        <f t="shared" si="17"/>
        <v>91.172677190700128</v>
      </c>
      <c r="K345" s="40">
        <f t="shared" si="15"/>
        <v>0.23540432926517835</v>
      </c>
      <c r="L345" s="41">
        <v>52079652</v>
      </c>
    </row>
    <row r="346" spans="2:12">
      <c r="B346" s="45" t="s">
        <v>697</v>
      </c>
      <c r="C346" s="46">
        <v>3</v>
      </c>
      <c r="D346" s="47" t="s">
        <v>698</v>
      </c>
      <c r="E346" s="48">
        <v>31846</v>
      </c>
      <c r="F346" s="46" t="s">
        <v>18</v>
      </c>
      <c r="G346" s="49">
        <f t="shared" si="16"/>
        <v>80.612580685989116</v>
      </c>
      <c r="H346" s="50">
        <v>39505</v>
      </c>
      <c r="I346" s="48">
        <v>47379738</v>
      </c>
      <c r="J346" s="51">
        <f t="shared" si="17"/>
        <v>91.063160396554778</v>
      </c>
      <c r="K346" s="52">
        <f t="shared" si="15"/>
        <v>0.23489529575192156</v>
      </c>
      <c r="L346" s="53">
        <v>52029534</v>
      </c>
    </row>
    <row r="347" spans="2:12">
      <c r="B347" s="42" t="s">
        <v>699</v>
      </c>
      <c r="C347" s="43">
        <v>2</v>
      </c>
      <c r="D347" s="44" t="s">
        <v>700</v>
      </c>
      <c r="E347" s="38">
        <v>73296</v>
      </c>
      <c r="F347" s="43" t="s">
        <v>35</v>
      </c>
      <c r="G347" s="36">
        <f t="shared" si="16"/>
        <v>85.802584753699193</v>
      </c>
      <c r="H347" s="37">
        <v>85424</v>
      </c>
      <c r="I347" s="38">
        <v>238571</v>
      </c>
      <c r="J347" s="39">
        <f t="shared" si="17"/>
        <v>107.97168679878891</v>
      </c>
      <c r="K347" s="40">
        <f t="shared" si="15"/>
        <v>1.1827673171774752E-3</v>
      </c>
      <c r="L347" s="41">
        <v>220957</v>
      </c>
    </row>
    <row r="348" spans="2:12">
      <c r="B348" s="42" t="s">
        <v>701</v>
      </c>
      <c r="C348" s="43">
        <v>2</v>
      </c>
      <c r="D348" s="44" t="s">
        <v>702</v>
      </c>
      <c r="E348" s="38"/>
      <c r="F348" s="43"/>
      <c r="G348" s="36" t="str">
        <f t="shared" si="16"/>
        <v/>
      </c>
      <c r="H348" s="37"/>
      <c r="I348" s="38">
        <v>1692863</v>
      </c>
      <c r="J348" s="39">
        <f t="shared" si="17"/>
        <v>156.01316772911048</v>
      </c>
      <c r="K348" s="40">
        <f t="shared" si="15"/>
        <v>8.392734359410875E-3</v>
      </c>
      <c r="L348" s="41">
        <v>1085077</v>
      </c>
    </row>
    <row r="349" spans="2:12">
      <c r="B349" s="45" t="s">
        <v>703</v>
      </c>
      <c r="C349" s="46">
        <v>3</v>
      </c>
      <c r="D349" s="47" t="s">
        <v>704</v>
      </c>
      <c r="E349" s="48">
        <v>6129</v>
      </c>
      <c r="F349" s="46" t="s">
        <v>705</v>
      </c>
      <c r="G349" s="49">
        <f t="shared" si="16"/>
        <v>106.98202129516494</v>
      </c>
      <c r="H349" s="50">
        <v>5729</v>
      </c>
      <c r="I349" s="48">
        <v>516652</v>
      </c>
      <c r="J349" s="51">
        <f t="shared" si="17"/>
        <v>176.75039171279411</v>
      </c>
      <c r="K349" s="52">
        <f t="shared" si="15"/>
        <v>2.5614140023488895E-3</v>
      </c>
      <c r="L349" s="53">
        <v>292306</v>
      </c>
    </row>
    <row r="350" spans="2:12">
      <c r="B350" s="45" t="s">
        <v>706</v>
      </c>
      <c r="C350" s="46">
        <v>4</v>
      </c>
      <c r="D350" s="47" t="s">
        <v>707</v>
      </c>
      <c r="E350" s="48">
        <v>942</v>
      </c>
      <c r="F350" s="46" t="s">
        <v>705</v>
      </c>
      <c r="G350" s="49">
        <f t="shared" si="16"/>
        <v>202.14592274678114</v>
      </c>
      <c r="H350" s="50">
        <v>466</v>
      </c>
      <c r="I350" s="48">
        <v>160400</v>
      </c>
      <c r="J350" s="51">
        <f t="shared" si="17"/>
        <v>281.83367596155534</v>
      </c>
      <c r="K350" s="52">
        <f t="shared" si="15"/>
        <v>7.9521768226342271E-4</v>
      </c>
      <c r="L350" s="53">
        <v>56913</v>
      </c>
    </row>
    <row r="351" spans="2:12">
      <c r="B351" s="45" t="s">
        <v>708</v>
      </c>
      <c r="C351" s="46">
        <v>4</v>
      </c>
      <c r="D351" s="47" t="s">
        <v>709</v>
      </c>
      <c r="E351" s="48">
        <v>128</v>
      </c>
      <c r="F351" s="46" t="s">
        <v>705</v>
      </c>
      <c r="G351" s="49">
        <f t="shared" si="16"/>
        <v>25.246548323471401</v>
      </c>
      <c r="H351" s="50">
        <v>507</v>
      </c>
      <c r="I351" s="48">
        <v>14967</v>
      </c>
      <c r="J351" s="51">
        <f t="shared" si="17"/>
        <v>58.574671258609889</v>
      </c>
      <c r="K351" s="52">
        <f t="shared" si="15"/>
        <v>7.4202138718432959E-5</v>
      </c>
      <c r="L351" s="53">
        <v>25552</v>
      </c>
    </row>
    <row r="352" spans="2:12">
      <c r="B352" s="45" t="s">
        <v>710</v>
      </c>
      <c r="C352" s="46">
        <v>4</v>
      </c>
      <c r="D352" s="47" t="s">
        <v>711</v>
      </c>
      <c r="E352" s="48">
        <v>3161</v>
      </c>
      <c r="F352" s="46" t="s">
        <v>705</v>
      </c>
      <c r="G352" s="49">
        <f t="shared" si="16"/>
        <v>83.228014744602419</v>
      </c>
      <c r="H352" s="50">
        <v>3798</v>
      </c>
      <c r="I352" s="48">
        <v>124571</v>
      </c>
      <c r="J352" s="51">
        <f t="shared" si="17"/>
        <v>97.315771793730036</v>
      </c>
      <c r="K352" s="52">
        <f t="shared" si="15"/>
        <v>6.1758766768850882E-4</v>
      </c>
      <c r="L352" s="53">
        <v>128007</v>
      </c>
    </row>
    <row r="353" spans="2:12">
      <c r="B353" s="45" t="s">
        <v>712</v>
      </c>
      <c r="C353" s="46">
        <v>3</v>
      </c>
      <c r="D353" s="47" t="s">
        <v>713</v>
      </c>
      <c r="E353" s="48">
        <v>44</v>
      </c>
      <c r="F353" s="46" t="s">
        <v>705</v>
      </c>
      <c r="G353" s="49">
        <f t="shared" si="16"/>
        <v>16.541353383458645</v>
      </c>
      <c r="H353" s="50">
        <v>266</v>
      </c>
      <c r="I353" s="48">
        <v>3191</v>
      </c>
      <c r="J353" s="51">
        <f t="shared" si="17"/>
        <v>44.754558204768585</v>
      </c>
      <c r="K353" s="52">
        <f t="shared" si="15"/>
        <v>1.5820072469467467E-5</v>
      </c>
      <c r="L353" s="53">
        <v>7130</v>
      </c>
    </row>
    <row r="354" spans="2:12">
      <c r="B354" s="45" t="s">
        <v>714</v>
      </c>
      <c r="C354" s="46">
        <v>3</v>
      </c>
      <c r="D354" s="47" t="s">
        <v>715</v>
      </c>
      <c r="E354" s="48">
        <v>3217</v>
      </c>
      <c r="F354" s="46" t="s">
        <v>705</v>
      </c>
      <c r="G354" s="49">
        <f t="shared" si="16"/>
        <v>82.635499614693046</v>
      </c>
      <c r="H354" s="50">
        <v>3893</v>
      </c>
      <c r="I354" s="48">
        <v>3441</v>
      </c>
      <c r="J354" s="51">
        <f t="shared" si="17"/>
        <v>72.887100190637582</v>
      </c>
      <c r="K354" s="52">
        <f t="shared" si="15"/>
        <v>1.7059501525364323E-5</v>
      </c>
      <c r="L354" s="53">
        <v>4721</v>
      </c>
    </row>
    <row r="355" spans="2:12">
      <c r="B355" s="45" t="s">
        <v>716</v>
      </c>
      <c r="C355" s="46">
        <v>3</v>
      </c>
      <c r="D355" s="47" t="s">
        <v>717</v>
      </c>
      <c r="E355" s="48">
        <v>104</v>
      </c>
      <c r="F355" s="46" t="s">
        <v>705</v>
      </c>
      <c r="G355" s="49">
        <f t="shared" si="16"/>
        <v>45.814977973568283</v>
      </c>
      <c r="H355" s="50">
        <v>227</v>
      </c>
      <c r="I355" s="48">
        <v>9623</v>
      </c>
      <c r="J355" s="51">
        <f t="shared" si="17"/>
        <v>113.06544471859945</v>
      </c>
      <c r="K355" s="52">
        <f t="shared" si="15"/>
        <v>4.7708103219581765E-5</v>
      </c>
      <c r="L355" s="53">
        <v>8511</v>
      </c>
    </row>
    <row r="356" spans="2:12">
      <c r="B356" s="45" t="s">
        <v>718</v>
      </c>
      <c r="C356" s="46">
        <v>3</v>
      </c>
      <c r="D356" s="47" t="s">
        <v>719</v>
      </c>
      <c r="E356" s="48"/>
      <c r="F356" s="46"/>
      <c r="G356" s="49" t="str">
        <f t="shared" si="16"/>
        <v/>
      </c>
      <c r="H356" s="50"/>
      <c r="I356" s="48">
        <v>867061</v>
      </c>
      <c r="J356" s="51">
        <f t="shared" si="17"/>
        <v>161.8182462898265</v>
      </c>
      <c r="K356" s="52">
        <f t="shared" si="15"/>
        <v>4.2986423865399347E-3</v>
      </c>
      <c r="L356" s="53">
        <v>535824</v>
      </c>
    </row>
    <row r="357" spans="2:12">
      <c r="B357" s="45" t="s">
        <v>720</v>
      </c>
      <c r="C357" s="46">
        <v>4</v>
      </c>
      <c r="D357" s="47" t="s">
        <v>721</v>
      </c>
      <c r="E357" s="48">
        <v>12204</v>
      </c>
      <c r="F357" s="46" t="s">
        <v>705</v>
      </c>
      <c r="G357" s="49">
        <f t="shared" si="16"/>
        <v>73.842802686512982</v>
      </c>
      <c r="H357" s="50">
        <v>16527</v>
      </c>
      <c r="I357" s="48">
        <v>41160</v>
      </c>
      <c r="J357" s="51">
        <f t="shared" si="17"/>
        <v>74.994533926098683</v>
      </c>
      <c r="K357" s="52">
        <f t="shared" si="15"/>
        <v>2.0405959976285833E-4</v>
      </c>
      <c r="L357" s="53">
        <v>54884</v>
      </c>
    </row>
    <row r="358" spans="2:12">
      <c r="B358" s="45" t="s">
        <v>722</v>
      </c>
      <c r="C358" s="46">
        <v>4</v>
      </c>
      <c r="D358" s="47" t="s">
        <v>723</v>
      </c>
      <c r="E358" s="48">
        <v>9988</v>
      </c>
      <c r="F358" s="46" t="s">
        <v>705</v>
      </c>
      <c r="G358" s="49">
        <f t="shared" si="16"/>
        <v>130.45977011494253</v>
      </c>
      <c r="H358" s="50">
        <v>7656</v>
      </c>
      <c r="I358" s="48">
        <v>265234</v>
      </c>
      <c r="J358" s="51">
        <f t="shared" si="17"/>
        <v>149.66707295052367</v>
      </c>
      <c r="K358" s="52">
        <f t="shared" si="15"/>
        <v>1.3149549048469865E-3</v>
      </c>
      <c r="L358" s="53">
        <v>177216</v>
      </c>
    </row>
    <row r="359" spans="2:12">
      <c r="B359" s="45" t="s">
        <v>724</v>
      </c>
      <c r="C359" s="46">
        <v>4</v>
      </c>
      <c r="D359" s="47" t="s">
        <v>725</v>
      </c>
      <c r="E359" s="48">
        <v>5764</v>
      </c>
      <c r="F359" s="46" t="s">
        <v>705</v>
      </c>
      <c r="G359" s="49">
        <f t="shared" si="16"/>
        <v>164.31014823261117</v>
      </c>
      <c r="H359" s="50">
        <v>3508</v>
      </c>
      <c r="I359" s="48">
        <v>181385</v>
      </c>
      <c r="J359" s="51">
        <f t="shared" si="17"/>
        <v>434.29905423201245</v>
      </c>
      <c r="K359" s="52">
        <f t="shared" si="15"/>
        <v>8.9925535721540478E-4</v>
      </c>
      <c r="L359" s="53">
        <v>41765</v>
      </c>
    </row>
    <row r="360" spans="2:12">
      <c r="B360" s="45" t="s">
        <v>726</v>
      </c>
      <c r="C360" s="46">
        <v>4</v>
      </c>
      <c r="D360" s="47" t="s">
        <v>727</v>
      </c>
      <c r="E360" s="48">
        <v>1879</v>
      </c>
      <c r="F360" s="46" t="s">
        <v>705</v>
      </c>
      <c r="G360" s="49">
        <f t="shared" si="16"/>
        <v>133.07365439093485</v>
      </c>
      <c r="H360" s="50">
        <v>1412</v>
      </c>
      <c r="I360" s="48">
        <v>250274</v>
      </c>
      <c r="J360" s="51">
        <f t="shared" si="17"/>
        <v>143.10366516095831</v>
      </c>
      <c r="K360" s="52">
        <f t="shared" si="15"/>
        <v>1.2407874701421187E-3</v>
      </c>
      <c r="L360" s="53">
        <v>174890</v>
      </c>
    </row>
    <row r="361" spans="2:12">
      <c r="B361" s="45" t="s">
        <v>728</v>
      </c>
      <c r="C361" s="46">
        <v>3</v>
      </c>
      <c r="D361" s="47" t="s">
        <v>729</v>
      </c>
      <c r="E361" s="48">
        <v>4649</v>
      </c>
      <c r="F361" s="46" t="s">
        <v>35</v>
      </c>
      <c r="G361" s="49">
        <f t="shared" si="16"/>
        <v>130.51656372824257</v>
      </c>
      <c r="H361" s="50">
        <v>3562</v>
      </c>
      <c r="I361" s="48">
        <v>73814</v>
      </c>
      <c r="J361" s="51">
        <f t="shared" si="17"/>
        <v>120.88963134017916</v>
      </c>
      <c r="K361" s="52">
        <f t="shared" si="15"/>
        <v>3.6594886532788205E-4</v>
      </c>
      <c r="L361" s="53">
        <v>61059</v>
      </c>
    </row>
    <row r="362" spans="2:12">
      <c r="B362" s="42" t="s">
        <v>730</v>
      </c>
      <c r="C362" s="43">
        <v>2</v>
      </c>
      <c r="D362" s="44" t="s">
        <v>731</v>
      </c>
      <c r="E362" s="38"/>
      <c r="F362" s="43"/>
      <c r="G362" s="36" t="str">
        <f t="shared" si="16"/>
        <v/>
      </c>
      <c r="H362" s="37"/>
      <c r="I362" s="38">
        <v>164592</v>
      </c>
      <c r="J362" s="39">
        <f t="shared" si="17"/>
        <v>188.84758364312268</v>
      </c>
      <c r="K362" s="40">
        <f t="shared" si="15"/>
        <v>8.1600042867270117E-4</v>
      </c>
      <c r="L362" s="41">
        <v>87156</v>
      </c>
    </row>
    <row r="363" spans="2:12">
      <c r="B363" s="42" t="s">
        <v>732</v>
      </c>
      <c r="C363" s="43">
        <v>2</v>
      </c>
      <c r="D363" s="44" t="s">
        <v>733</v>
      </c>
      <c r="E363" s="38"/>
      <c r="F363" s="43"/>
      <c r="G363" s="36" t="str">
        <f t="shared" si="16"/>
        <v/>
      </c>
      <c r="H363" s="37"/>
      <c r="I363" s="38">
        <v>165880728</v>
      </c>
      <c r="J363" s="39">
        <f t="shared" si="17"/>
        <v>99.740732355559771</v>
      </c>
      <c r="K363" s="40">
        <f t="shared" si="15"/>
        <v>0.82238957638609245</v>
      </c>
      <c r="L363" s="41">
        <v>166311921</v>
      </c>
    </row>
    <row r="364" spans="2:12">
      <c r="B364" s="45" t="s">
        <v>734</v>
      </c>
      <c r="C364" s="46">
        <v>3</v>
      </c>
      <c r="D364" s="47" t="s">
        <v>735</v>
      </c>
      <c r="E364" s="48"/>
      <c r="F364" s="46"/>
      <c r="G364" s="49" t="str">
        <f t="shared" si="16"/>
        <v/>
      </c>
      <c r="H364" s="50"/>
      <c r="I364" s="48">
        <v>164601887</v>
      </c>
      <c r="J364" s="51">
        <f t="shared" si="17"/>
        <v>100.6732313668309</v>
      </c>
      <c r="K364" s="52">
        <f t="shared" si="15"/>
        <v>0.81604944561300374</v>
      </c>
      <c r="L364" s="53">
        <v>163501146</v>
      </c>
    </row>
    <row r="365" spans="2:12">
      <c r="B365" s="45" t="s">
        <v>736</v>
      </c>
      <c r="C365" s="46">
        <v>4</v>
      </c>
      <c r="D365" s="47" t="s">
        <v>737</v>
      </c>
      <c r="E365" s="48">
        <v>25065</v>
      </c>
      <c r="F365" s="46" t="s">
        <v>35</v>
      </c>
      <c r="G365" s="49">
        <f t="shared" si="16"/>
        <v>71.092265365742975</v>
      </c>
      <c r="H365" s="50">
        <v>35257</v>
      </c>
      <c r="I365" s="48">
        <v>2075886</v>
      </c>
      <c r="J365" s="51">
        <f t="shared" si="17"/>
        <v>74.476189451138467</v>
      </c>
      <c r="K365" s="52">
        <f t="shared" si="15"/>
        <v>1.0291653700518003E-2</v>
      </c>
      <c r="L365" s="53">
        <v>2787315</v>
      </c>
    </row>
    <row r="366" spans="2:12">
      <c r="B366" s="45" t="s">
        <v>738</v>
      </c>
      <c r="C366" s="46">
        <v>4</v>
      </c>
      <c r="D366" s="47" t="s">
        <v>739</v>
      </c>
      <c r="E366" s="48"/>
      <c r="F366" s="46"/>
      <c r="G366" s="49" t="str">
        <f t="shared" si="16"/>
        <v/>
      </c>
      <c r="H366" s="50"/>
      <c r="I366" s="48">
        <v>5250186</v>
      </c>
      <c r="J366" s="51">
        <f t="shared" si="17"/>
        <v>97.088214925351053</v>
      </c>
      <c r="K366" s="52">
        <f t="shared" si="15"/>
        <v>2.6028932309051556E-2</v>
      </c>
      <c r="L366" s="53">
        <v>5407645</v>
      </c>
    </row>
    <row r="367" spans="2:12">
      <c r="B367" s="45" t="s">
        <v>740</v>
      </c>
      <c r="C367" s="46">
        <v>4</v>
      </c>
      <c r="D367" s="47" t="s">
        <v>741</v>
      </c>
      <c r="E367" s="48">
        <v>328</v>
      </c>
      <c r="F367" s="46" t="s">
        <v>705</v>
      </c>
      <c r="G367" s="49">
        <f t="shared" si="16"/>
        <v>315.38461538461536</v>
      </c>
      <c r="H367" s="50">
        <v>104</v>
      </c>
      <c r="I367" s="48">
        <v>67343</v>
      </c>
      <c r="J367" s="51">
        <f t="shared" si="17"/>
        <v>293.43355119825708</v>
      </c>
      <c r="K367" s="52">
        <f t="shared" si="15"/>
        <v>3.3386748364504785E-4</v>
      </c>
      <c r="L367" s="53">
        <v>22950</v>
      </c>
    </row>
    <row r="368" spans="2:12">
      <c r="B368" s="45" t="s">
        <v>742</v>
      </c>
      <c r="C368" s="46">
        <v>4</v>
      </c>
      <c r="D368" s="47" t="s">
        <v>743</v>
      </c>
      <c r="E368" s="48">
        <v>44</v>
      </c>
      <c r="F368" s="46" t="s">
        <v>14</v>
      </c>
      <c r="G368" s="49">
        <f t="shared" si="16"/>
        <v>122.22222222222223</v>
      </c>
      <c r="H368" s="50">
        <v>36</v>
      </c>
      <c r="I368" s="48">
        <v>1146311</v>
      </c>
      <c r="J368" s="51">
        <f t="shared" si="17"/>
        <v>2864.3453273363316</v>
      </c>
      <c r="K368" s="52">
        <f t="shared" si="15"/>
        <v>5.6830846419767224E-3</v>
      </c>
      <c r="L368" s="53">
        <v>40020</v>
      </c>
    </row>
    <row r="369" spans="2:12">
      <c r="B369" s="45" t="s">
        <v>744</v>
      </c>
      <c r="C369" s="46">
        <v>4</v>
      </c>
      <c r="D369" s="47" t="s">
        <v>745</v>
      </c>
      <c r="E369" s="48">
        <v>17756</v>
      </c>
      <c r="F369" s="46" t="s">
        <v>35</v>
      </c>
      <c r="G369" s="49">
        <f t="shared" si="16"/>
        <v>141.62877881470845</v>
      </c>
      <c r="H369" s="50">
        <v>12537</v>
      </c>
      <c r="I369" s="48">
        <v>745248</v>
      </c>
      <c r="J369" s="51">
        <f t="shared" si="17"/>
        <v>229.63421736196489</v>
      </c>
      <c r="K369" s="52">
        <f t="shared" si="15"/>
        <v>3.6947281001960797E-3</v>
      </c>
      <c r="L369" s="53">
        <v>324537</v>
      </c>
    </row>
    <row r="370" spans="2:12">
      <c r="B370" s="45" t="s">
        <v>746</v>
      </c>
      <c r="C370" s="46">
        <v>5</v>
      </c>
      <c r="D370" s="47" t="s">
        <v>747</v>
      </c>
      <c r="E370" s="48">
        <v>7939</v>
      </c>
      <c r="F370" s="46" t="s">
        <v>35</v>
      </c>
      <c r="G370" s="49">
        <f t="shared" si="16"/>
        <v>286.71000361141211</v>
      </c>
      <c r="H370" s="50">
        <v>2769</v>
      </c>
      <c r="I370" s="48">
        <v>208297</v>
      </c>
      <c r="J370" s="51">
        <f t="shared" si="17"/>
        <v>253.86593540524069</v>
      </c>
      <c r="K370" s="52">
        <f t="shared" si="15"/>
        <v>1.0326774162245894E-3</v>
      </c>
      <c r="L370" s="53">
        <v>82050</v>
      </c>
    </row>
    <row r="371" spans="2:12">
      <c r="B371" s="45" t="s">
        <v>748</v>
      </c>
      <c r="C371" s="46">
        <v>4</v>
      </c>
      <c r="D371" s="47" t="s">
        <v>749</v>
      </c>
      <c r="E371" s="48"/>
      <c r="F371" s="46"/>
      <c r="G371" s="49" t="str">
        <f t="shared" si="16"/>
        <v/>
      </c>
      <c r="H371" s="50"/>
      <c r="I371" s="48">
        <v>566653</v>
      </c>
      <c r="J371" s="51">
        <f t="shared" si="17"/>
        <v>93.478558525862567</v>
      </c>
      <c r="K371" s="52">
        <f t="shared" si="15"/>
        <v>2.8093047712444844E-3</v>
      </c>
      <c r="L371" s="53">
        <v>606185</v>
      </c>
    </row>
    <row r="372" spans="2:12">
      <c r="B372" s="45" t="s">
        <v>750</v>
      </c>
      <c r="C372" s="46">
        <v>5</v>
      </c>
      <c r="D372" s="47" t="s">
        <v>751</v>
      </c>
      <c r="E372" s="48">
        <v>5257</v>
      </c>
      <c r="F372" s="46" t="s">
        <v>14</v>
      </c>
      <c r="G372" s="49">
        <f t="shared" si="16"/>
        <v>227.47728256166161</v>
      </c>
      <c r="H372" s="50">
        <v>2311</v>
      </c>
      <c r="I372" s="48">
        <v>503454</v>
      </c>
      <c r="J372" s="51">
        <f t="shared" si="17"/>
        <v>90.867480186913525</v>
      </c>
      <c r="K372" s="52">
        <f t="shared" si="15"/>
        <v>2.4959820636299827E-3</v>
      </c>
      <c r="L372" s="53">
        <v>554053</v>
      </c>
    </row>
    <row r="373" spans="2:12">
      <c r="B373" s="45" t="s">
        <v>752</v>
      </c>
      <c r="C373" s="46">
        <v>4</v>
      </c>
      <c r="D373" s="47" t="s">
        <v>753</v>
      </c>
      <c r="E373" s="48"/>
      <c r="F373" s="46"/>
      <c r="G373" s="49" t="str">
        <f t="shared" si="16"/>
        <v/>
      </c>
      <c r="H373" s="50"/>
      <c r="I373" s="48">
        <v>100053635</v>
      </c>
      <c r="J373" s="51">
        <f t="shared" si="17"/>
        <v>100.77230884409106</v>
      </c>
      <c r="K373" s="52">
        <f t="shared" si="15"/>
        <v>0.49603752946839441</v>
      </c>
      <c r="L373" s="53">
        <v>99286834</v>
      </c>
    </row>
    <row r="374" spans="2:12">
      <c r="B374" s="45" t="s">
        <v>754</v>
      </c>
      <c r="C374" s="46">
        <v>5</v>
      </c>
      <c r="D374" s="47" t="s">
        <v>755</v>
      </c>
      <c r="E374" s="48">
        <v>18150</v>
      </c>
      <c r="F374" s="46" t="s">
        <v>35</v>
      </c>
      <c r="G374" s="49">
        <f t="shared" si="16"/>
        <v>239.22499011466982</v>
      </c>
      <c r="H374" s="50">
        <v>7587</v>
      </c>
      <c r="I374" s="48">
        <v>56910</v>
      </c>
      <c r="J374" s="51">
        <f t="shared" si="17"/>
        <v>154.25272402016589</v>
      </c>
      <c r="K374" s="52">
        <f t="shared" si="15"/>
        <v>2.8214363028436024E-4</v>
      </c>
      <c r="L374" s="53">
        <v>36894</v>
      </c>
    </row>
    <row r="375" spans="2:12">
      <c r="B375" s="45" t="s">
        <v>756</v>
      </c>
      <c r="C375" s="46">
        <v>3</v>
      </c>
      <c r="D375" s="47" t="s">
        <v>757</v>
      </c>
      <c r="E375" s="48"/>
      <c r="F375" s="46"/>
      <c r="G375" s="49" t="str">
        <f t="shared" si="16"/>
        <v/>
      </c>
      <c r="H375" s="50"/>
      <c r="I375" s="48">
        <v>1278841</v>
      </c>
      <c r="J375" s="51">
        <f t="shared" si="17"/>
        <v>45.497807544182656</v>
      </c>
      <c r="K375" s="52">
        <f t="shared" si="15"/>
        <v>6.3401307730887634E-3</v>
      </c>
      <c r="L375" s="53">
        <v>2810775</v>
      </c>
    </row>
    <row r="376" spans="2:12">
      <c r="B376" s="45" t="s">
        <v>758</v>
      </c>
      <c r="C376" s="46">
        <v>4</v>
      </c>
      <c r="D376" s="47" t="s">
        <v>759</v>
      </c>
      <c r="E376" s="85">
        <v>10022</v>
      </c>
      <c r="F376" s="46" t="s">
        <v>14</v>
      </c>
      <c r="G376" s="49">
        <f t="shared" si="16"/>
        <v>111.47942157953281</v>
      </c>
      <c r="H376" s="50">
        <v>8990</v>
      </c>
      <c r="I376" s="48">
        <v>977963</v>
      </c>
      <c r="J376" s="51">
        <f t="shared" si="17"/>
        <v>54.960082184729067</v>
      </c>
      <c r="K376" s="52">
        <f t="shared" si="15"/>
        <v>4.8484630311682268E-3</v>
      </c>
      <c r="L376" s="53">
        <v>1779406</v>
      </c>
    </row>
    <row r="377" spans="2:12">
      <c r="B377" s="45" t="s">
        <v>760</v>
      </c>
      <c r="C377" s="46">
        <v>4</v>
      </c>
      <c r="D377" s="47" t="s">
        <v>761</v>
      </c>
      <c r="E377" s="85"/>
      <c r="F377" s="46"/>
      <c r="G377" s="49" t="str">
        <f t="shared" si="16"/>
        <v/>
      </c>
      <c r="H377" s="50"/>
      <c r="I377" s="48">
        <v>248668</v>
      </c>
      <c r="J377" s="51">
        <f t="shared" si="17"/>
        <v>45.913335044303672</v>
      </c>
      <c r="K377" s="52">
        <f t="shared" si="15"/>
        <v>1.2328253778870373E-3</v>
      </c>
      <c r="L377" s="53">
        <v>541603</v>
      </c>
    </row>
    <row r="378" spans="2:12">
      <c r="B378" s="42" t="s">
        <v>762</v>
      </c>
      <c r="C378" s="43">
        <v>2</v>
      </c>
      <c r="D378" s="44" t="s">
        <v>763</v>
      </c>
      <c r="E378" s="86"/>
      <c r="F378" s="43"/>
      <c r="G378" s="36" t="str">
        <f t="shared" si="16"/>
        <v/>
      </c>
      <c r="H378" s="37"/>
      <c r="I378" s="38">
        <v>161843266</v>
      </c>
      <c r="J378" s="39">
        <f t="shared" si="17"/>
        <v>101.6368151912673</v>
      </c>
      <c r="K378" s="40">
        <f t="shared" si="15"/>
        <v>0.80237298552657477</v>
      </c>
      <c r="L378" s="41">
        <v>159236853</v>
      </c>
    </row>
    <row r="379" spans="2:12">
      <c r="B379" s="45" t="s">
        <v>764</v>
      </c>
      <c r="C379" s="46">
        <v>3</v>
      </c>
      <c r="D379" s="47" t="s">
        <v>765</v>
      </c>
      <c r="E379" s="85"/>
      <c r="F379" s="46"/>
      <c r="G379" s="49" t="str">
        <f t="shared" si="16"/>
        <v/>
      </c>
      <c r="H379" s="50"/>
      <c r="I379" s="48">
        <v>40153075</v>
      </c>
      <c r="J379" s="51">
        <f t="shared" si="17"/>
        <v>114.50285299866422</v>
      </c>
      <c r="K379" s="52">
        <f t="shared" si="15"/>
        <v>0.19906755135442258</v>
      </c>
      <c r="L379" s="53">
        <v>35067314</v>
      </c>
    </row>
    <row r="380" spans="2:12">
      <c r="B380" s="45" t="s">
        <v>766</v>
      </c>
      <c r="C380" s="46">
        <v>4</v>
      </c>
      <c r="D380" s="47" t="s">
        <v>767</v>
      </c>
      <c r="E380" s="85">
        <v>93361</v>
      </c>
      <c r="F380" s="46" t="s">
        <v>243</v>
      </c>
      <c r="G380" s="49">
        <f t="shared" si="16"/>
        <v>617.09961002049045</v>
      </c>
      <c r="H380" s="50">
        <v>15129</v>
      </c>
      <c r="I380" s="48">
        <v>26517</v>
      </c>
      <c r="J380" s="51">
        <f t="shared" si="17"/>
        <v>80.601234080063222</v>
      </c>
      <c r="K380" s="52">
        <f t="shared" si="15"/>
        <v>1.314637611008677E-4</v>
      </c>
      <c r="L380" s="53">
        <v>32899</v>
      </c>
    </row>
    <row r="381" spans="2:12">
      <c r="B381" s="45" t="s">
        <v>768</v>
      </c>
      <c r="C381" s="46">
        <v>3</v>
      </c>
      <c r="D381" s="47" t="s">
        <v>769</v>
      </c>
      <c r="E381" s="85">
        <v>1434057</v>
      </c>
      <c r="F381" s="46" t="s">
        <v>14</v>
      </c>
      <c r="G381" s="49">
        <f t="shared" si="16"/>
        <v>300.7953770804711</v>
      </c>
      <c r="H381" s="50">
        <v>476755</v>
      </c>
      <c r="I381" s="48">
        <v>2776763</v>
      </c>
      <c r="J381" s="51">
        <f t="shared" si="17"/>
        <v>97.058359877815576</v>
      </c>
      <c r="K381" s="52">
        <f t="shared" si="15"/>
        <v>1.3766402974157283E-2</v>
      </c>
      <c r="L381" s="53">
        <v>2860921</v>
      </c>
    </row>
    <row r="382" spans="2:12">
      <c r="B382" s="45" t="s">
        <v>770</v>
      </c>
      <c r="C382" s="46">
        <v>3</v>
      </c>
      <c r="D382" s="47" t="s">
        <v>771</v>
      </c>
      <c r="E382" s="85"/>
      <c r="F382" s="46"/>
      <c r="G382" s="49" t="str">
        <f t="shared" si="16"/>
        <v/>
      </c>
      <c r="H382" s="50"/>
      <c r="I382" s="48">
        <v>9305772</v>
      </c>
      <c r="J382" s="51">
        <f t="shared" si="17"/>
        <v>86.463615588918898</v>
      </c>
      <c r="K382" s="52">
        <f t="shared" si="15"/>
        <v>4.6135376817405579E-2</v>
      </c>
      <c r="L382" s="53">
        <v>10762645</v>
      </c>
    </row>
    <row r="383" spans="2:12">
      <c r="B383" s="45" t="s">
        <v>772</v>
      </c>
      <c r="C383" s="46">
        <v>3</v>
      </c>
      <c r="D383" s="47" t="s">
        <v>773</v>
      </c>
      <c r="E383" s="85">
        <v>222293</v>
      </c>
      <c r="F383" s="46" t="s">
        <v>35</v>
      </c>
      <c r="G383" s="49">
        <f t="shared" si="16"/>
        <v>88.881647341063569</v>
      </c>
      <c r="H383" s="50">
        <v>250100</v>
      </c>
      <c r="I383" s="48">
        <v>797788</v>
      </c>
      <c r="J383" s="51">
        <f t="shared" si="17"/>
        <v>120.77522571893979</v>
      </c>
      <c r="K383" s="52">
        <f t="shared" si="15"/>
        <v>3.9552065105833631E-3</v>
      </c>
      <c r="L383" s="53">
        <v>660556</v>
      </c>
    </row>
    <row r="384" spans="2:12">
      <c r="B384" s="45" t="s">
        <v>774</v>
      </c>
      <c r="C384" s="46">
        <v>3</v>
      </c>
      <c r="D384" s="47" t="s">
        <v>775</v>
      </c>
      <c r="E384" s="85">
        <v>275</v>
      </c>
      <c r="F384" s="46" t="s">
        <v>35</v>
      </c>
      <c r="G384" s="49">
        <f t="shared" si="16"/>
        <v>107.421875</v>
      </c>
      <c r="H384" s="50">
        <v>256</v>
      </c>
      <c r="I384" s="48">
        <v>4515</v>
      </c>
      <c r="J384" s="51">
        <f t="shared" si="17"/>
        <v>160.44776119402985</v>
      </c>
      <c r="K384" s="52">
        <f t="shared" si="15"/>
        <v>2.2384088749497217E-5</v>
      </c>
      <c r="L384" s="53">
        <v>2814</v>
      </c>
    </row>
    <row r="385" spans="2:12">
      <c r="B385" s="45" t="s">
        <v>776</v>
      </c>
      <c r="C385" s="46">
        <v>3</v>
      </c>
      <c r="D385" s="47" t="s">
        <v>777</v>
      </c>
      <c r="E385" s="85">
        <v>24191340</v>
      </c>
      <c r="F385" s="46" t="s">
        <v>35</v>
      </c>
      <c r="G385" s="49">
        <f t="shared" si="16"/>
        <v>87.300907936891036</v>
      </c>
      <c r="H385" s="50">
        <v>27710296</v>
      </c>
      <c r="I385" s="48">
        <v>63487823</v>
      </c>
      <c r="J385" s="51">
        <f t="shared" si="17"/>
        <v>99.800326480399349</v>
      </c>
      <c r="K385" s="52">
        <f t="shared" si="15"/>
        <v>0.31475461008734673</v>
      </c>
      <c r="L385" s="53">
        <v>63614845</v>
      </c>
    </row>
    <row r="386" spans="2:12">
      <c r="B386" s="45" t="s">
        <v>778</v>
      </c>
      <c r="C386" s="46">
        <v>4</v>
      </c>
      <c r="D386" s="47" t="s">
        <v>779</v>
      </c>
      <c r="E386" s="85">
        <v>62940</v>
      </c>
      <c r="F386" s="46" t="s">
        <v>35</v>
      </c>
      <c r="G386" s="49">
        <f t="shared" si="16"/>
        <v>24.854973166580447</v>
      </c>
      <c r="H386" s="50">
        <v>253229</v>
      </c>
      <c r="I386" s="48">
        <v>95189</v>
      </c>
      <c r="J386" s="51">
        <f t="shared" si="17"/>
        <v>29.198721488079897</v>
      </c>
      <c r="K386" s="52">
        <f t="shared" si="15"/>
        <v>4.7192004960706322E-4</v>
      </c>
      <c r="L386" s="53">
        <v>326004</v>
      </c>
    </row>
    <row r="387" spans="2:12">
      <c r="B387" s="45" t="s">
        <v>780</v>
      </c>
      <c r="C387" s="46">
        <v>4</v>
      </c>
      <c r="D387" s="47" t="s">
        <v>781</v>
      </c>
      <c r="E387" s="85">
        <v>6958648</v>
      </c>
      <c r="F387" s="46" t="s">
        <v>35</v>
      </c>
      <c r="G387" s="49">
        <f t="shared" si="16"/>
        <v>74.482601240825801</v>
      </c>
      <c r="H387" s="50">
        <v>9342649</v>
      </c>
      <c r="I387" s="48">
        <v>8116570</v>
      </c>
      <c r="J387" s="51">
        <f t="shared" si="17"/>
        <v>87.119395960223713</v>
      </c>
      <c r="K387" s="52">
        <f t="shared" si="15"/>
        <v>4.0239650768882966E-2</v>
      </c>
      <c r="L387" s="53">
        <v>9316605</v>
      </c>
    </row>
    <row r="388" spans="2:12">
      <c r="B388" s="45" t="s">
        <v>782</v>
      </c>
      <c r="C388" s="46">
        <v>3</v>
      </c>
      <c r="D388" s="47" t="s">
        <v>783</v>
      </c>
      <c r="E388" s="85">
        <v>177574</v>
      </c>
      <c r="F388" s="46" t="s">
        <v>35</v>
      </c>
      <c r="G388" s="49">
        <f t="shared" si="16"/>
        <v>90.952580952478513</v>
      </c>
      <c r="H388" s="50">
        <v>195238</v>
      </c>
      <c r="I388" s="48">
        <v>463877</v>
      </c>
      <c r="J388" s="51">
        <f t="shared" si="17"/>
        <v>85.231241858166271</v>
      </c>
      <c r="K388" s="52">
        <f t="shared" si="15"/>
        <v>2.2997705286490629E-3</v>
      </c>
      <c r="L388" s="53">
        <v>544257</v>
      </c>
    </row>
    <row r="389" spans="2:12">
      <c r="B389" s="45" t="s">
        <v>784</v>
      </c>
      <c r="C389" s="46">
        <v>3</v>
      </c>
      <c r="D389" s="47" t="s">
        <v>785</v>
      </c>
      <c r="E389" s="85">
        <v>85341</v>
      </c>
      <c r="F389" s="46" t="s">
        <v>35</v>
      </c>
      <c r="G389" s="49">
        <f t="shared" si="16"/>
        <v>81.374792608272784</v>
      </c>
      <c r="H389" s="50">
        <v>104874</v>
      </c>
      <c r="I389" s="48">
        <v>2244974</v>
      </c>
      <c r="J389" s="51">
        <f t="shared" si="17"/>
        <v>424.25640880271374</v>
      </c>
      <c r="K389" s="52">
        <f t="shared" si="15"/>
        <v>1.1129944021331951E-2</v>
      </c>
      <c r="L389" s="53">
        <v>529155</v>
      </c>
    </row>
    <row r="390" spans="2:12">
      <c r="B390" s="45" t="s">
        <v>786</v>
      </c>
      <c r="C390" s="46">
        <v>3</v>
      </c>
      <c r="D390" s="47" t="s">
        <v>787</v>
      </c>
      <c r="E390" s="85"/>
      <c r="F390" s="46"/>
      <c r="G390" s="49" t="str">
        <f t="shared" si="16"/>
        <v/>
      </c>
      <c r="H390" s="50"/>
      <c r="I390" s="48">
        <v>3045777</v>
      </c>
      <c r="J390" s="51">
        <f t="shared" si="17"/>
        <v>90.36361408529514</v>
      </c>
      <c r="K390" s="52">
        <f t="shared" si="15"/>
        <v>1.5100098046329431E-2</v>
      </c>
      <c r="L390" s="53">
        <v>3370579</v>
      </c>
    </row>
    <row r="391" spans="2:12">
      <c r="B391" s="45" t="s">
        <v>788</v>
      </c>
      <c r="C391" s="46">
        <v>4</v>
      </c>
      <c r="D391" s="47" t="s">
        <v>789</v>
      </c>
      <c r="E391" s="85"/>
      <c r="F391" s="46"/>
      <c r="G391" s="49" t="str">
        <f t="shared" si="16"/>
        <v/>
      </c>
      <c r="H391" s="50"/>
      <c r="I391" s="48">
        <v>1320440</v>
      </c>
      <c r="J391" s="51">
        <f t="shared" si="17"/>
        <v>129.14457514345429</v>
      </c>
      <c r="K391" s="52">
        <f t="shared" si="15"/>
        <v>6.5463668102737774E-3</v>
      </c>
      <c r="L391" s="53">
        <v>1022451</v>
      </c>
    </row>
    <row r="392" spans="2:12">
      <c r="B392" s="45" t="s">
        <v>790</v>
      </c>
      <c r="C392" s="46">
        <v>5</v>
      </c>
      <c r="D392" s="47" t="s">
        <v>791</v>
      </c>
      <c r="E392" s="85">
        <v>1731</v>
      </c>
      <c r="F392" s="46" t="s">
        <v>705</v>
      </c>
      <c r="G392" s="49">
        <f t="shared" si="16"/>
        <v>51.031839622641506</v>
      </c>
      <c r="H392" s="50">
        <v>3392</v>
      </c>
      <c r="I392" s="48">
        <v>165146</v>
      </c>
      <c r="J392" s="51">
        <f t="shared" si="17"/>
        <v>274.36536416799572</v>
      </c>
      <c r="K392" s="52">
        <f t="shared" ref="K392:K408" si="18">I392/$I$408*100</f>
        <v>8.1874700346056851E-4</v>
      </c>
      <c r="L392" s="53">
        <v>60192</v>
      </c>
    </row>
    <row r="393" spans="2:12">
      <c r="B393" s="45" t="s">
        <v>792</v>
      </c>
      <c r="C393" s="46">
        <v>3</v>
      </c>
      <c r="D393" s="47" t="s">
        <v>793</v>
      </c>
      <c r="E393" s="85"/>
      <c r="F393" s="46"/>
      <c r="G393" s="49" t="str">
        <f t="shared" ref="G393:G408" si="19">IF(F393="","",E393/H393*100)</f>
        <v/>
      </c>
      <c r="H393" s="50"/>
      <c r="I393" s="48">
        <v>19583396</v>
      </c>
      <c r="J393" s="51">
        <f t="shared" ref="J393:J408" si="20">I393/L393*100</f>
        <v>78.993776063324759</v>
      </c>
      <c r="K393" s="52">
        <f t="shared" si="18"/>
        <v>9.7088920062137055E-2</v>
      </c>
      <c r="L393" s="53">
        <v>24791062</v>
      </c>
    </row>
    <row r="394" spans="2:12">
      <c r="B394" s="45" t="s">
        <v>794</v>
      </c>
      <c r="C394" s="46">
        <v>4</v>
      </c>
      <c r="D394" s="47" t="s">
        <v>795</v>
      </c>
      <c r="E394" s="85"/>
      <c r="F394" s="46"/>
      <c r="G394" s="49" t="str">
        <f t="shared" si="19"/>
        <v/>
      </c>
      <c r="H394" s="50"/>
      <c r="I394" s="48">
        <v>17267530</v>
      </c>
      <c r="J394" s="51">
        <f t="shared" si="20"/>
        <v>79.448126916178069</v>
      </c>
      <c r="K394" s="52">
        <f t="shared" si="18"/>
        <v>8.5607513622282527E-2</v>
      </c>
      <c r="L394" s="53">
        <v>21734345</v>
      </c>
    </row>
    <row r="395" spans="2:12">
      <c r="B395" s="45" t="s">
        <v>796</v>
      </c>
      <c r="C395" s="46">
        <v>5</v>
      </c>
      <c r="D395" s="47" t="s">
        <v>797</v>
      </c>
      <c r="E395" s="85">
        <v>2533670</v>
      </c>
      <c r="F395" s="46" t="s">
        <v>705</v>
      </c>
      <c r="G395" s="49">
        <f t="shared" si="19"/>
        <v>89.35222834830607</v>
      </c>
      <c r="H395" s="50">
        <v>2835598</v>
      </c>
      <c r="I395" s="48">
        <v>1463516</v>
      </c>
      <c r="J395" s="51">
        <f t="shared" si="20"/>
        <v>91.474838287879763</v>
      </c>
      <c r="K395" s="52">
        <f t="shared" si="18"/>
        <v>7.2556970166797715E-3</v>
      </c>
      <c r="L395" s="53">
        <v>1599911</v>
      </c>
    </row>
    <row r="396" spans="2:12">
      <c r="B396" s="45" t="s">
        <v>798</v>
      </c>
      <c r="C396" s="46">
        <v>3</v>
      </c>
      <c r="D396" s="47" t="s">
        <v>799</v>
      </c>
      <c r="E396" s="85">
        <v>36655</v>
      </c>
      <c r="F396" s="46" t="s">
        <v>35</v>
      </c>
      <c r="G396" s="49">
        <f t="shared" si="19"/>
        <v>143.03832045578707</v>
      </c>
      <c r="H396" s="50">
        <v>25626</v>
      </c>
      <c r="I396" s="48">
        <v>4226977</v>
      </c>
      <c r="J396" s="51">
        <f t="shared" si="20"/>
        <v>138.97822991339376</v>
      </c>
      <c r="K396" s="52">
        <f t="shared" si="18"/>
        <v>2.0956152449630894E-2</v>
      </c>
      <c r="L396" s="53">
        <v>3041467</v>
      </c>
    </row>
    <row r="397" spans="2:12">
      <c r="B397" s="45" t="s">
        <v>800</v>
      </c>
      <c r="C397" s="46">
        <v>4</v>
      </c>
      <c r="D397" s="47" t="s">
        <v>801</v>
      </c>
      <c r="E397" s="85">
        <v>16364</v>
      </c>
      <c r="F397" s="46" t="s">
        <v>35</v>
      </c>
      <c r="G397" s="49">
        <f t="shared" si="19"/>
        <v>3628.3813747228378</v>
      </c>
      <c r="H397" s="50">
        <v>451</v>
      </c>
      <c r="I397" s="48">
        <v>299815</v>
      </c>
      <c r="J397" s="51">
        <f t="shared" si="20"/>
        <v>1089.9192962047405</v>
      </c>
      <c r="K397" s="52">
        <f t="shared" si="18"/>
        <v>1.4863976895748633E-3</v>
      </c>
      <c r="L397" s="53">
        <v>27508</v>
      </c>
    </row>
    <row r="398" spans="2:12">
      <c r="B398" s="45" t="s">
        <v>802</v>
      </c>
      <c r="C398" s="46">
        <v>3</v>
      </c>
      <c r="D398" s="47" t="s">
        <v>803</v>
      </c>
      <c r="E398" s="85"/>
      <c r="F398" s="46"/>
      <c r="G398" s="49" t="str">
        <f t="shared" si="19"/>
        <v/>
      </c>
      <c r="H398" s="50"/>
      <c r="I398" s="48">
        <v>301254</v>
      </c>
      <c r="J398" s="51">
        <f t="shared" si="20"/>
        <v>287.31902718168811</v>
      </c>
      <c r="K398" s="52">
        <f t="shared" si="18"/>
        <v>1.4935318432206055E-3</v>
      </c>
      <c r="L398" s="53">
        <v>104850</v>
      </c>
    </row>
    <row r="399" spans="2:12">
      <c r="B399" s="45" t="s">
        <v>804</v>
      </c>
      <c r="C399" s="46">
        <v>4</v>
      </c>
      <c r="D399" s="47" t="s">
        <v>805</v>
      </c>
      <c r="E399" s="85"/>
      <c r="F399" s="46"/>
      <c r="G399" s="49" t="str">
        <f t="shared" si="19"/>
        <v/>
      </c>
      <c r="H399" s="50"/>
      <c r="I399" s="48">
        <v>298619</v>
      </c>
      <c r="J399" s="51">
        <f t="shared" si="20"/>
        <v>284.80591320934667</v>
      </c>
      <c r="K399" s="52">
        <f t="shared" si="18"/>
        <v>1.4804682609714528E-3</v>
      </c>
      <c r="L399" s="53">
        <v>104850</v>
      </c>
    </row>
    <row r="400" spans="2:12">
      <c r="B400" s="45" t="s">
        <v>806</v>
      </c>
      <c r="C400" s="46">
        <v>3</v>
      </c>
      <c r="D400" s="47" t="s">
        <v>807</v>
      </c>
      <c r="E400" s="85"/>
      <c r="F400" s="46"/>
      <c r="G400" s="49" t="str">
        <f t="shared" si="19"/>
        <v/>
      </c>
      <c r="H400" s="50"/>
      <c r="I400" s="48">
        <v>18485</v>
      </c>
      <c r="J400" s="51">
        <f t="shared" si="20"/>
        <v>115.56014003500876</v>
      </c>
      <c r="K400" s="52">
        <f t="shared" si="18"/>
        <v>9.1643384393013517E-5</v>
      </c>
      <c r="L400" s="53">
        <v>15996</v>
      </c>
    </row>
    <row r="401" spans="2:12">
      <c r="B401" s="45" t="s">
        <v>808</v>
      </c>
      <c r="C401" s="46">
        <v>3</v>
      </c>
      <c r="D401" s="47" t="s">
        <v>809</v>
      </c>
      <c r="E401" s="85">
        <v>245526</v>
      </c>
      <c r="F401" s="46" t="s">
        <v>35</v>
      </c>
      <c r="G401" s="49">
        <f t="shared" si="19"/>
        <v>83.956873647172273</v>
      </c>
      <c r="H401" s="50">
        <v>292443</v>
      </c>
      <c r="I401" s="48">
        <v>1154171</v>
      </c>
      <c r="J401" s="51">
        <f t="shared" si="20"/>
        <v>94.545825404483949</v>
      </c>
      <c r="K401" s="52">
        <f t="shared" si="18"/>
        <v>5.7220522914941197E-3</v>
      </c>
      <c r="L401" s="53">
        <v>1220753</v>
      </c>
    </row>
    <row r="402" spans="2:12">
      <c r="B402" s="45" t="s">
        <v>810</v>
      </c>
      <c r="C402" s="46">
        <v>4</v>
      </c>
      <c r="D402" s="47" t="s">
        <v>811</v>
      </c>
      <c r="E402" s="85">
        <v>121993</v>
      </c>
      <c r="F402" s="46" t="s">
        <v>35</v>
      </c>
      <c r="G402" s="49">
        <f t="shared" si="19"/>
        <v>88.942759862641168</v>
      </c>
      <c r="H402" s="50">
        <v>137159</v>
      </c>
      <c r="I402" s="48">
        <v>655270</v>
      </c>
      <c r="J402" s="51">
        <f t="shared" si="20"/>
        <v>112.82274671313164</v>
      </c>
      <c r="K402" s="52">
        <f t="shared" si="18"/>
        <v>3.2486427098301308E-3</v>
      </c>
      <c r="L402" s="53">
        <v>580796</v>
      </c>
    </row>
    <row r="403" spans="2:12">
      <c r="B403" s="45" t="s">
        <v>812</v>
      </c>
      <c r="C403" s="46">
        <v>4</v>
      </c>
      <c r="D403" s="87" t="s">
        <v>813</v>
      </c>
      <c r="E403" s="85">
        <v>123533</v>
      </c>
      <c r="F403" s="46" t="s">
        <v>35</v>
      </c>
      <c r="G403" s="49">
        <f t="shared" si="19"/>
        <v>79.552948146621674</v>
      </c>
      <c r="H403" s="50">
        <v>155284</v>
      </c>
      <c r="I403" s="88">
        <v>498901</v>
      </c>
      <c r="J403" s="51">
        <f t="shared" si="20"/>
        <v>77.958519088001225</v>
      </c>
      <c r="K403" s="52">
        <f t="shared" si="18"/>
        <v>2.4734095816639893E-3</v>
      </c>
      <c r="L403" s="53">
        <v>639957</v>
      </c>
    </row>
    <row r="404" spans="2:12">
      <c r="B404" s="45" t="s">
        <v>814</v>
      </c>
      <c r="C404" s="46">
        <v>3</v>
      </c>
      <c r="D404" s="47" t="s">
        <v>815</v>
      </c>
      <c r="E404" s="85">
        <v>14750</v>
      </c>
      <c r="F404" s="46" t="s">
        <v>35</v>
      </c>
      <c r="G404" s="49">
        <f t="shared" si="19"/>
        <v>138.52366641622839</v>
      </c>
      <c r="H404" s="50">
        <v>10648</v>
      </c>
      <c r="I404" s="89">
        <v>98171</v>
      </c>
      <c r="J404" s="51">
        <f t="shared" si="20"/>
        <v>162.81511211357304</v>
      </c>
      <c r="K404" s="52">
        <f t="shared" si="18"/>
        <v>4.867039593858009E-4</v>
      </c>
      <c r="L404" s="53">
        <v>60296</v>
      </c>
    </row>
    <row r="405" spans="2:12" ht="19.5" thickBot="1">
      <c r="B405" s="63" t="s">
        <v>816</v>
      </c>
      <c r="C405" s="64">
        <v>1</v>
      </c>
      <c r="D405" s="65" t="s">
        <v>817</v>
      </c>
      <c r="E405" s="90"/>
      <c r="F405" s="64"/>
      <c r="G405" s="91" t="str">
        <f t="shared" si="19"/>
        <v/>
      </c>
      <c r="H405" s="92"/>
      <c r="I405" s="93">
        <v>567643244</v>
      </c>
      <c r="J405" s="94">
        <f t="shared" si="20"/>
        <v>118.17263235820235</v>
      </c>
      <c r="K405" s="95">
        <f t="shared" si="18"/>
        <v>2.8142141199885939</v>
      </c>
      <c r="L405" s="96">
        <v>480350850</v>
      </c>
    </row>
    <row r="406" spans="2:12">
      <c r="B406" s="42" t="s">
        <v>818</v>
      </c>
      <c r="C406" s="43">
        <v>2</v>
      </c>
      <c r="D406" s="44" t="s">
        <v>819</v>
      </c>
      <c r="E406" s="86"/>
      <c r="F406" s="43"/>
      <c r="G406" s="97" t="str">
        <f t="shared" si="19"/>
        <v/>
      </c>
      <c r="H406" s="98"/>
      <c r="I406" s="99">
        <v>560460566</v>
      </c>
      <c r="J406" s="100">
        <f t="shared" si="20"/>
        <v>118.37476407522121</v>
      </c>
      <c r="K406" s="101">
        <f t="shared" si="18"/>
        <v>2.7786044407391897</v>
      </c>
      <c r="L406" s="102">
        <v>473462879</v>
      </c>
    </row>
    <row r="407" spans="2:12" ht="19.5" thickBot="1">
      <c r="B407" s="103" t="s">
        <v>820</v>
      </c>
      <c r="C407" s="104">
        <v>2</v>
      </c>
      <c r="D407" s="105" t="s">
        <v>821</v>
      </c>
      <c r="E407" s="106">
        <v>657</v>
      </c>
      <c r="F407" s="107" t="s">
        <v>35</v>
      </c>
      <c r="G407" s="108">
        <f t="shared" si="19"/>
        <v>70.192307692307693</v>
      </c>
      <c r="H407" s="109">
        <v>936</v>
      </c>
      <c r="I407" s="110">
        <v>2294770</v>
      </c>
      <c r="J407" s="111">
        <f t="shared" si="20"/>
        <v>131.90903285180272</v>
      </c>
      <c r="K407" s="112">
        <f t="shared" si="18"/>
        <v>1.1376818458401711E-2</v>
      </c>
      <c r="L407" s="109">
        <v>1739661</v>
      </c>
    </row>
    <row r="408" spans="2:12" ht="19.5" thickBot="1">
      <c r="B408" s="515" t="s">
        <v>822</v>
      </c>
      <c r="C408" s="516"/>
      <c r="D408" s="517"/>
      <c r="E408" s="113"/>
      <c r="F408" s="114"/>
      <c r="G408" s="115" t="str">
        <f t="shared" si="19"/>
        <v/>
      </c>
      <c r="H408" s="116"/>
      <c r="I408" s="117">
        <f>I7+I37+I41+I60+I69+I73+I109+I231+I343+I405</f>
        <v>20170577639</v>
      </c>
      <c r="J408" s="118">
        <f t="shared" si="20"/>
        <v>112.26564239817162</v>
      </c>
      <c r="K408" s="119">
        <f t="shared" si="18"/>
        <v>100</v>
      </c>
      <c r="L408" s="120">
        <v>17966830464</v>
      </c>
    </row>
  </sheetData>
  <mergeCells count="6">
    <mergeCell ref="I5:L5"/>
    <mergeCell ref="B408:D408"/>
    <mergeCell ref="B5:B6"/>
    <mergeCell ref="C5:C6"/>
    <mergeCell ref="D5:D6"/>
    <mergeCell ref="E5:H5"/>
  </mergeCells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26CB-942A-4797-AA89-A42066629BCD}">
  <sheetPr>
    <tabColor rgb="FFFFFF00"/>
    <pageSetUpPr fitToPage="1"/>
  </sheetPr>
  <dimension ref="A1:S791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3.5"/>
  <cols>
    <col min="1" max="1" width="1.125" style="123" customWidth="1"/>
    <col min="2" max="2" width="10.625" style="249" customWidth="1"/>
    <col min="3" max="3" width="4.625" style="250" customWidth="1"/>
    <col min="4" max="4" width="35.375" style="257" bestFit="1" customWidth="1"/>
    <col min="5" max="5" width="13.875" style="251" customWidth="1"/>
    <col min="6" max="6" width="5.25" style="250" bestFit="1" customWidth="1"/>
    <col min="7" max="7" width="7.875" style="252" bestFit="1" customWidth="1"/>
    <col min="8" max="8" width="13.375" style="253" bestFit="1" customWidth="1"/>
    <col min="9" max="9" width="17.125" style="255" bestFit="1" customWidth="1"/>
    <col min="10" max="10" width="8" style="256" bestFit="1" customWidth="1"/>
    <col min="11" max="11" width="7.125" style="252" bestFit="1" customWidth="1"/>
    <col min="12" max="12" width="15.875" style="253" bestFit="1" customWidth="1"/>
    <col min="13" max="13" width="4.75" style="123" customWidth="1"/>
    <col min="14" max="14" width="17" style="123" customWidth="1"/>
    <col min="15" max="16384" width="9" style="123"/>
  </cols>
  <sheetData>
    <row r="1" spans="1:12" ht="25.5">
      <c r="B1" s="1" t="s">
        <v>823</v>
      </c>
      <c r="C1" s="124"/>
      <c r="D1" s="125"/>
      <c r="E1" s="126"/>
      <c r="F1" s="127"/>
      <c r="G1" s="128"/>
      <c r="H1" s="129"/>
      <c r="I1" s="126"/>
      <c r="J1" s="130"/>
      <c r="K1" s="131"/>
      <c r="L1" s="129"/>
    </row>
    <row r="2" spans="1:12" ht="19.5">
      <c r="A2" s="132"/>
      <c r="B2" s="133"/>
      <c r="C2" s="134"/>
      <c r="D2" s="135"/>
      <c r="E2" s="136"/>
      <c r="F2" s="137"/>
      <c r="G2" s="138"/>
      <c r="H2" s="139"/>
      <c r="I2" s="140"/>
      <c r="J2" s="141"/>
      <c r="K2" s="138"/>
      <c r="L2" s="139"/>
    </row>
    <row r="3" spans="1:12" ht="19.5">
      <c r="A3" s="142"/>
      <c r="B3" s="10" t="s">
        <v>824</v>
      </c>
      <c r="C3" s="143"/>
      <c r="D3" s="144" t="s">
        <v>825</v>
      </c>
      <c r="E3" s="145"/>
      <c r="F3" s="143"/>
      <c r="G3" s="146"/>
      <c r="H3" s="147"/>
      <c r="I3" s="145"/>
      <c r="J3" s="148"/>
      <c r="K3" s="146"/>
      <c r="L3" s="147"/>
    </row>
    <row r="4" spans="1:12" ht="20.25" thickBot="1">
      <c r="B4" s="133" t="s">
        <v>826</v>
      </c>
      <c r="C4" s="127"/>
      <c r="D4" s="149"/>
      <c r="E4" s="126"/>
      <c r="F4" s="127"/>
      <c r="G4" s="128"/>
      <c r="H4" s="129"/>
      <c r="I4" s="126"/>
      <c r="J4" s="130"/>
      <c r="K4" s="131"/>
      <c r="L4" s="150"/>
    </row>
    <row r="5" spans="1:12" ht="19.5" thickBot="1">
      <c r="B5" s="531" t="s">
        <v>827</v>
      </c>
      <c r="C5" s="533" t="s">
        <v>828</v>
      </c>
      <c r="D5" s="535" t="s">
        <v>829</v>
      </c>
      <c r="E5" s="512" t="s">
        <v>6</v>
      </c>
      <c r="F5" s="513"/>
      <c r="G5" s="513"/>
      <c r="H5" s="514"/>
      <c r="I5" s="527" t="s">
        <v>830</v>
      </c>
      <c r="J5" s="513"/>
      <c r="K5" s="513"/>
      <c r="L5" s="514"/>
    </row>
    <row r="6" spans="1:12" ht="19.5" thickBot="1">
      <c r="B6" s="532"/>
      <c r="C6" s="534"/>
      <c r="D6" s="536"/>
      <c r="E6" s="14">
        <v>2023</v>
      </c>
      <c r="F6" s="15" t="s">
        <v>8</v>
      </c>
      <c r="G6" s="151" t="s">
        <v>9</v>
      </c>
      <c r="H6" s="152">
        <v>2022</v>
      </c>
      <c r="I6" s="153">
        <v>2023</v>
      </c>
      <c r="J6" s="15" t="s">
        <v>9</v>
      </c>
      <c r="K6" s="154" t="s">
        <v>10</v>
      </c>
      <c r="L6" s="152">
        <v>2022</v>
      </c>
    </row>
    <row r="7" spans="1:12" ht="18.75">
      <c r="B7" s="155" t="s">
        <v>11</v>
      </c>
      <c r="C7" s="156">
        <v>1</v>
      </c>
      <c r="D7" s="157" t="s">
        <v>12</v>
      </c>
      <c r="E7" s="158"/>
      <c r="F7" s="159"/>
      <c r="G7" s="25" t="str">
        <f>IF(F7="","",E7/H7*100)</f>
        <v/>
      </c>
      <c r="H7" s="160"/>
      <c r="I7" s="161">
        <v>468102250</v>
      </c>
      <c r="J7" s="28">
        <f>I7/L7*100</f>
        <v>100.47555467476916</v>
      </c>
      <c r="K7" s="162">
        <f t="shared" ref="K7:K70" si="0">I7/$I$412*100</f>
        <v>4.6832934299208278</v>
      </c>
      <c r="L7" s="160">
        <v>465886704</v>
      </c>
    </row>
    <row r="8" spans="1:12" ht="18.75">
      <c r="B8" s="163" t="s">
        <v>831</v>
      </c>
      <c r="C8" s="164">
        <v>2</v>
      </c>
      <c r="D8" s="165" t="s">
        <v>13</v>
      </c>
      <c r="E8" s="166">
        <v>106223</v>
      </c>
      <c r="F8" s="167" t="s">
        <v>14</v>
      </c>
      <c r="G8" s="36">
        <f t="shared" ref="G8:G71" si="1">IF(F8="","",E8/H8*100)</f>
        <v>131.02627359072409</v>
      </c>
      <c r="H8" s="168">
        <v>81070</v>
      </c>
      <c r="I8" s="169">
        <v>56144</v>
      </c>
      <c r="J8" s="39">
        <f t="shared" ref="J8:J71" si="2">I8/L8*100</f>
        <v>102.75820414737267</v>
      </c>
      <c r="K8" s="170">
        <f t="shared" si="0"/>
        <v>5.6171237444270971E-4</v>
      </c>
      <c r="L8" s="168">
        <v>54637</v>
      </c>
    </row>
    <row r="9" spans="1:12" ht="18.75">
      <c r="B9" s="163" t="s">
        <v>16</v>
      </c>
      <c r="C9" s="164">
        <v>2</v>
      </c>
      <c r="D9" s="165" t="s">
        <v>17</v>
      </c>
      <c r="E9" s="166">
        <v>65454</v>
      </c>
      <c r="F9" s="167" t="s">
        <v>18</v>
      </c>
      <c r="G9" s="36">
        <f t="shared" si="1"/>
        <v>99.518024661324901</v>
      </c>
      <c r="H9" s="168">
        <v>65771</v>
      </c>
      <c r="I9" s="169">
        <v>36443765</v>
      </c>
      <c r="J9" s="39">
        <f t="shared" si="2"/>
        <v>100.5401571602536</v>
      </c>
      <c r="K9" s="170">
        <f t="shared" si="0"/>
        <v>0.3646144516205137</v>
      </c>
      <c r="L9" s="168">
        <v>36247969</v>
      </c>
    </row>
    <row r="10" spans="1:12" ht="18.75">
      <c r="B10" s="171" t="s">
        <v>832</v>
      </c>
      <c r="C10" s="172">
        <v>3</v>
      </c>
      <c r="D10" s="173" t="s">
        <v>833</v>
      </c>
      <c r="E10" s="174">
        <v>2150</v>
      </c>
      <c r="F10" s="175" t="s">
        <v>18</v>
      </c>
      <c r="G10" s="49">
        <f t="shared" si="1"/>
        <v>89.174616341766892</v>
      </c>
      <c r="H10" s="176">
        <v>2411</v>
      </c>
      <c r="I10" s="177">
        <v>1616068</v>
      </c>
      <c r="J10" s="51">
        <f t="shared" si="2"/>
        <v>76.635174539224309</v>
      </c>
      <c r="K10" s="178">
        <f t="shared" si="0"/>
        <v>1.6168520118639233E-2</v>
      </c>
      <c r="L10" s="176">
        <v>2108781</v>
      </c>
    </row>
    <row r="11" spans="1:12" ht="18.75">
      <c r="B11" s="171" t="s">
        <v>834</v>
      </c>
      <c r="C11" s="172">
        <v>3</v>
      </c>
      <c r="D11" s="173" t="s">
        <v>835</v>
      </c>
      <c r="E11" s="174">
        <v>90</v>
      </c>
      <c r="F11" s="175" t="s">
        <v>18</v>
      </c>
      <c r="G11" s="49">
        <f t="shared" si="1"/>
        <v>160.71428571428572</v>
      </c>
      <c r="H11" s="176">
        <v>56</v>
      </c>
      <c r="I11" s="177">
        <v>69030</v>
      </c>
      <c r="J11" s="51">
        <f t="shared" si="2"/>
        <v>98.95213658061094</v>
      </c>
      <c r="K11" s="178">
        <f t="shared" si="0"/>
        <v>6.9063488899580099E-4</v>
      </c>
      <c r="L11" s="176">
        <v>69761</v>
      </c>
    </row>
    <row r="12" spans="1:12" ht="18.75">
      <c r="B12" s="171" t="s">
        <v>836</v>
      </c>
      <c r="C12" s="172">
        <v>3</v>
      </c>
      <c r="D12" s="173" t="s">
        <v>837</v>
      </c>
      <c r="E12" s="174">
        <v>6793</v>
      </c>
      <c r="F12" s="175" t="s">
        <v>18</v>
      </c>
      <c r="G12" s="49">
        <f t="shared" si="1"/>
        <v>106.19040175082071</v>
      </c>
      <c r="H12" s="176">
        <v>6397</v>
      </c>
      <c r="I12" s="177">
        <v>4098072</v>
      </c>
      <c r="J12" s="51">
        <f t="shared" si="2"/>
        <v>112.37221586822463</v>
      </c>
      <c r="K12" s="178">
        <f t="shared" si="0"/>
        <v>4.1000601199721869E-2</v>
      </c>
      <c r="L12" s="176">
        <v>3646873</v>
      </c>
    </row>
    <row r="13" spans="1:12" ht="18.75">
      <c r="B13" s="171" t="s">
        <v>838</v>
      </c>
      <c r="C13" s="172">
        <v>4</v>
      </c>
      <c r="D13" s="173" t="s">
        <v>839</v>
      </c>
      <c r="E13" s="174">
        <v>6793</v>
      </c>
      <c r="F13" s="175" t="s">
        <v>18</v>
      </c>
      <c r="G13" s="49">
        <f t="shared" si="1"/>
        <v>106.19040175082071</v>
      </c>
      <c r="H13" s="176">
        <v>6397</v>
      </c>
      <c r="I13" s="177">
        <v>4098072</v>
      </c>
      <c r="J13" s="51">
        <f t="shared" si="2"/>
        <v>112.37221586822463</v>
      </c>
      <c r="K13" s="178">
        <f t="shared" si="0"/>
        <v>4.1000601199721869E-2</v>
      </c>
      <c r="L13" s="176">
        <v>3646873</v>
      </c>
    </row>
    <row r="14" spans="1:12" ht="18.75">
      <c r="B14" s="171" t="s">
        <v>840</v>
      </c>
      <c r="C14" s="172">
        <v>3</v>
      </c>
      <c r="D14" s="173" t="s">
        <v>841</v>
      </c>
      <c r="E14" s="174">
        <v>18172</v>
      </c>
      <c r="F14" s="175" t="s">
        <v>18</v>
      </c>
      <c r="G14" s="49">
        <f t="shared" si="1"/>
        <v>111.55310006138734</v>
      </c>
      <c r="H14" s="176">
        <v>16290</v>
      </c>
      <c r="I14" s="177">
        <v>6236092</v>
      </c>
      <c r="J14" s="51">
        <f t="shared" si="2"/>
        <v>102.35881388960382</v>
      </c>
      <c r="K14" s="178">
        <f t="shared" si="0"/>
        <v>6.2391173492504746E-2</v>
      </c>
      <c r="L14" s="176">
        <v>6092384</v>
      </c>
    </row>
    <row r="15" spans="1:12" ht="18.75">
      <c r="B15" s="179" t="s">
        <v>842</v>
      </c>
      <c r="C15" s="55">
        <v>3</v>
      </c>
      <c r="D15" s="56" t="s">
        <v>843</v>
      </c>
      <c r="E15" s="174">
        <v>0</v>
      </c>
      <c r="F15" s="175" t="s">
        <v>35</v>
      </c>
      <c r="G15" s="49" t="s">
        <v>36</v>
      </c>
      <c r="H15" s="176">
        <v>7681</v>
      </c>
      <c r="I15" s="177">
        <v>0</v>
      </c>
      <c r="J15" s="51" t="s">
        <v>36</v>
      </c>
      <c r="K15" s="178">
        <f t="shared" si="0"/>
        <v>0</v>
      </c>
      <c r="L15" s="176">
        <v>17468</v>
      </c>
    </row>
    <row r="16" spans="1:12" ht="18.75">
      <c r="B16" s="163" t="s">
        <v>19</v>
      </c>
      <c r="C16" s="164">
        <v>2</v>
      </c>
      <c r="D16" s="165" t="s">
        <v>20</v>
      </c>
      <c r="E16" s="166">
        <v>18621</v>
      </c>
      <c r="F16" s="167" t="s">
        <v>18</v>
      </c>
      <c r="G16" s="36">
        <f t="shared" si="1"/>
        <v>96.073676607161289</v>
      </c>
      <c r="H16" s="168">
        <v>19382</v>
      </c>
      <c r="I16" s="169">
        <v>13326177</v>
      </c>
      <c r="J16" s="39">
        <f t="shared" si="2"/>
        <v>114.15915353045729</v>
      </c>
      <c r="K16" s="170">
        <f t="shared" si="0"/>
        <v>0.13332642000772704</v>
      </c>
      <c r="L16" s="168">
        <v>11673332</v>
      </c>
    </row>
    <row r="17" spans="2:12" ht="18.75">
      <c r="B17" s="171" t="s">
        <v>21</v>
      </c>
      <c r="C17" s="172">
        <v>3</v>
      </c>
      <c r="D17" s="173" t="s">
        <v>22</v>
      </c>
      <c r="E17" s="174">
        <v>3187</v>
      </c>
      <c r="F17" s="175" t="s">
        <v>18</v>
      </c>
      <c r="G17" s="49">
        <f t="shared" si="1"/>
        <v>85.741189131019638</v>
      </c>
      <c r="H17" s="176">
        <v>3717</v>
      </c>
      <c r="I17" s="177">
        <v>1051451</v>
      </c>
      <c r="J17" s="51">
        <f t="shared" si="2"/>
        <v>83.594251246021827</v>
      </c>
      <c r="K17" s="178">
        <f t="shared" si="0"/>
        <v>1.0519610961459135E-2</v>
      </c>
      <c r="L17" s="176">
        <v>1257803</v>
      </c>
    </row>
    <row r="18" spans="2:12" ht="18.75">
      <c r="B18" s="171" t="s">
        <v>844</v>
      </c>
      <c r="C18" s="172">
        <v>4</v>
      </c>
      <c r="D18" s="173" t="s">
        <v>845</v>
      </c>
      <c r="E18" s="174">
        <v>143</v>
      </c>
      <c r="F18" s="175" t="s">
        <v>18</v>
      </c>
      <c r="G18" s="49">
        <f t="shared" si="1"/>
        <v>45.686900958466452</v>
      </c>
      <c r="H18" s="176">
        <v>313</v>
      </c>
      <c r="I18" s="177">
        <v>71708</v>
      </c>
      <c r="J18" s="51">
        <f t="shared" si="2"/>
        <v>46.364030181749996</v>
      </c>
      <c r="K18" s="178">
        <f t="shared" si="0"/>
        <v>7.1742788092294513E-4</v>
      </c>
      <c r="L18" s="176">
        <v>154663</v>
      </c>
    </row>
    <row r="19" spans="2:12" ht="18.75">
      <c r="B19" s="171" t="s">
        <v>846</v>
      </c>
      <c r="C19" s="172">
        <v>3</v>
      </c>
      <c r="D19" s="173" t="s">
        <v>847</v>
      </c>
      <c r="E19" s="174">
        <v>840</v>
      </c>
      <c r="F19" s="175" t="s">
        <v>18</v>
      </c>
      <c r="G19" s="49">
        <f t="shared" si="1"/>
        <v>134.4</v>
      </c>
      <c r="H19" s="176">
        <v>625</v>
      </c>
      <c r="I19" s="177">
        <v>890458</v>
      </c>
      <c r="J19" s="51">
        <f t="shared" si="2"/>
        <v>148.78957605084983</v>
      </c>
      <c r="K19" s="178">
        <f t="shared" si="0"/>
        <v>8.9088999273565558E-3</v>
      </c>
      <c r="L19" s="176">
        <v>598468</v>
      </c>
    </row>
    <row r="20" spans="2:12" ht="18.75">
      <c r="B20" s="180" t="s">
        <v>848</v>
      </c>
      <c r="C20" s="172">
        <v>3</v>
      </c>
      <c r="D20" s="173" t="s">
        <v>849</v>
      </c>
      <c r="E20" s="174">
        <v>10118</v>
      </c>
      <c r="F20" s="175" t="s">
        <v>18</v>
      </c>
      <c r="G20" s="49">
        <f t="shared" si="1"/>
        <v>87.074010327022378</v>
      </c>
      <c r="H20" s="176">
        <v>11620</v>
      </c>
      <c r="I20" s="177">
        <v>6998313</v>
      </c>
      <c r="J20" s="51">
        <f t="shared" si="2"/>
        <v>99.300430102888697</v>
      </c>
      <c r="K20" s="178">
        <f t="shared" si="0"/>
        <v>7.0017081296724196E-2</v>
      </c>
      <c r="L20" s="176">
        <v>7047616</v>
      </c>
    </row>
    <row r="21" spans="2:12" ht="18.75">
      <c r="B21" s="163" t="s">
        <v>23</v>
      </c>
      <c r="C21" s="164">
        <v>2</v>
      </c>
      <c r="D21" s="165" t="s">
        <v>24</v>
      </c>
      <c r="E21" s="166">
        <v>63019</v>
      </c>
      <c r="F21" s="167" t="s">
        <v>18</v>
      </c>
      <c r="G21" s="36">
        <f t="shared" si="1"/>
        <v>92.770499043132631</v>
      </c>
      <c r="H21" s="168">
        <v>67930</v>
      </c>
      <c r="I21" s="169">
        <v>46759885</v>
      </c>
      <c r="J21" s="39">
        <f t="shared" si="2"/>
        <v>100.84859470070819</v>
      </c>
      <c r="K21" s="170">
        <f t="shared" si="0"/>
        <v>0.46782569877490104</v>
      </c>
      <c r="L21" s="168">
        <v>46366422</v>
      </c>
    </row>
    <row r="22" spans="2:12" ht="18.75">
      <c r="B22" s="171" t="s">
        <v>25</v>
      </c>
      <c r="C22" s="172">
        <v>3</v>
      </c>
      <c r="D22" s="173" t="s">
        <v>850</v>
      </c>
      <c r="E22" s="174">
        <v>47964642</v>
      </c>
      <c r="F22" s="175" t="s">
        <v>35</v>
      </c>
      <c r="G22" s="49">
        <f t="shared" si="1"/>
        <v>91.370450402438735</v>
      </c>
      <c r="H22" s="176">
        <v>52494698</v>
      </c>
      <c r="I22" s="177">
        <v>34613925</v>
      </c>
      <c r="J22" s="51">
        <f t="shared" si="2"/>
        <v>101.08853375982932</v>
      </c>
      <c r="K22" s="178">
        <f t="shared" si="0"/>
        <v>0.3463071744181368</v>
      </c>
      <c r="L22" s="176">
        <v>34241198</v>
      </c>
    </row>
    <row r="23" spans="2:12" ht="18.75">
      <c r="B23" s="171" t="s">
        <v>27</v>
      </c>
      <c r="C23" s="172">
        <v>4</v>
      </c>
      <c r="D23" s="173" t="s">
        <v>851</v>
      </c>
      <c r="E23" s="174">
        <v>314158</v>
      </c>
      <c r="F23" s="175" t="s">
        <v>35</v>
      </c>
      <c r="G23" s="49">
        <f t="shared" si="1"/>
        <v>133.74515204795375</v>
      </c>
      <c r="H23" s="176">
        <v>234893</v>
      </c>
      <c r="I23" s="177">
        <v>503766</v>
      </c>
      <c r="J23" s="51">
        <f t="shared" si="2"/>
        <v>110.27283313924472</v>
      </c>
      <c r="K23" s="178">
        <f t="shared" si="0"/>
        <v>5.0401039474121207E-3</v>
      </c>
      <c r="L23" s="176">
        <v>456836</v>
      </c>
    </row>
    <row r="24" spans="2:12" ht="18.75">
      <c r="B24" s="171" t="s">
        <v>37</v>
      </c>
      <c r="C24" s="172">
        <v>4</v>
      </c>
      <c r="D24" s="173" t="s">
        <v>852</v>
      </c>
      <c r="E24" s="174">
        <v>2396677</v>
      </c>
      <c r="F24" s="175" t="s">
        <v>35</v>
      </c>
      <c r="G24" s="49">
        <f t="shared" si="1"/>
        <v>105.17350481660395</v>
      </c>
      <c r="H24" s="176">
        <v>2278784</v>
      </c>
      <c r="I24" s="177">
        <v>3366871</v>
      </c>
      <c r="J24" s="51">
        <f t="shared" si="2"/>
        <v>151.29712937860646</v>
      </c>
      <c r="K24" s="178">
        <f t="shared" si="0"/>
        <v>3.3685043884516611E-2</v>
      </c>
      <c r="L24" s="176">
        <v>2225337</v>
      </c>
    </row>
    <row r="25" spans="2:12" ht="18.75">
      <c r="B25" s="171" t="s">
        <v>853</v>
      </c>
      <c r="C25" s="172">
        <v>4</v>
      </c>
      <c r="D25" s="173" t="s">
        <v>854</v>
      </c>
      <c r="E25" s="174">
        <v>42006</v>
      </c>
      <c r="F25" s="175" t="s">
        <v>35</v>
      </c>
      <c r="G25" s="49">
        <f t="shared" si="1"/>
        <v>103.04680600529879</v>
      </c>
      <c r="H25" s="176">
        <v>40764</v>
      </c>
      <c r="I25" s="177">
        <v>31545</v>
      </c>
      <c r="J25" s="51">
        <f t="shared" si="2"/>
        <v>108.95620337109699</v>
      </c>
      <c r="K25" s="178">
        <f t="shared" si="0"/>
        <v>3.15603035975265E-4</v>
      </c>
      <c r="L25" s="176">
        <v>28952</v>
      </c>
    </row>
    <row r="26" spans="2:12" ht="18.75">
      <c r="B26" s="171" t="s">
        <v>855</v>
      </c>
      <c r="C26" s="172">
        <v>4</v>
      </c>
      <c r="D26" s="173" t="s">
        <v>856</v>
      </c>
      <c r="E26" s="174">
        <v>151558</v>
      </c>
      <c r="F26" s="175" t="s">
        <v>35</v>
      </c>
      <c r="G26" s="49">
        <f t="shared" si="1"/>
        <v>51.947366436677598</v>
      </c>
      <c r="H26" s="176">
        <v>291753</v>
      </c>
      <c r="I26" s="177">
        <v>265395</v>
      </c>
      <c r="J26" s="51">
        <f t="shared" si="2"/>
        <v>48.066613540044187</v>
      </c>
      <c r="K26" s="178">
        <f t="shared" si="0"/>
        <v>2.6552375252070202E-3</v>
      </c>
      <c r="L26" s="176">
        <v>552140</v>
      </c>
    </row>
    <row r="27" spans="2:12" ht="18.75">
      <c r="B27" s="171" t="s">
        <v>857</v>
      </c>
      <c r="C27" s="172">
        <v>5</v>
      </c>
      <c r="D27" s="173" t="s">
        <v>858</v>
      </c>
      <c r="E27" s="174">
        <v>151558</v>
      </c>
      <c r="F27" s="175" t="s">
        <v>35</v>
      </c>
      <c r="G27" s="49">
        <f t="shared" si="1"/>
        <v>51.947366436677598</v>
      </c>
      <c r="H27" s="176">
        <v>291753</v>
      </c>
      <c r="I27" s="177">
        <v>265395</v>
      </c>
      <c r="J27" s="51">
        <f t="shared" si="2"/>
        <v>48.066613540044187</v>
      </c>
      <c r="K27" s="178">
        <f t="shared" si="0"/>
        <v>2.6552375252070202E-3</v>
      </c>
      <c r="L27" s="176">
        <v>552140</v>
      </c>
    </row>
    <row r="28" spans="2:12" ht="18.75">
      <c r="B28" s="171" t="s">
        <v>859</v>
      </c>
      <c r="C28" s="172">
        <v>4</v>
      </c>
      <c r="D28" s="173" t="s">
        <v>860</v>
      </c>
      <c r="E28" s="174">
        <v>579</v>
      </c>
      <c r="F28" s="175" t="s">
        <v>35</v>
      </c>
      <c r="G28" s="49">
        <f t="shared" si="1"/>
        <v>163.09859154929578</v>
      </c>
      <c r="H28" s="176">
        <v>355</v>
      </c>
      <c r="I28" s="177">
        <v>1318700</v>
      </c>
      <c r="J28" s="51">
        <f t="shared" si="2"/>
        <v>74671.574178935451</v>
      </c>
      <c r="K28" s="178">
        <f t="shared" si="0"/>
        <v>1.3193397481077253E-2</v>
      </c>
      <c r="L28" s="176">
        <v>1766</v>
      </c>
    </row>
    <row r="29" spans="2:12" ht="18.75">
      <c r="B29" s="171" t="s">
        <v>861</v>
      </c>
      <c r="C29" s="172">
        <v>4</v>
      </c>
      <c r="D29" s="173" t="s">
        <v>862</v>
      </c>
      <c r="E29" s="174">
        <v>10640</v>
      </c>
      <c r="F29" s="175" t="s">
        <v>35</v>
      </c>
      <c r="G29" s="49">
        <f t="shared" si="1"/>
        <v>2955.5555555555557</v>
      </c>
      <c r="H29" s="176">
        <v>360</v>
      </c>
      <c r="I29" s="177">
        <v>36224</v>
      </c>
      <c r="J29" s="51">
        <f t="shared" si="2"/>
        <v>2414.9333333333334</v>
      </c>
      <c r="K29" s="178">
        <f t="shared" si="0"/>
        <v>3.6241573546260894E-4</v>
      </c>
      <c r="L29" s="176">
        <v>1500</v>
      </c>
    </row>
    <row r="30" spans="2:12" ht="18.75">
      <c r="B30" s="171" t="s">
        <v>863</v>
      </c>
      <c r="C30" s="172">
        <v>4</v>
      </c>
      <c r="D30" s="173" t="s">
        <v>864</v>
      </c>
      <c r="E30" s="174">
        <v>20279472</v>
      </c>
      <c r="F30" s="175" t="s">
        <v>35</v>
      </c>
      <c r="G30" s="49">
        <f t="shared" si="1"/>
        <v>94.999700190379116</v>
      </c>
      <c r="H30" s="176">
        <v>21346880</v>
      </c>
      <c r="I30" s="177">
        <v>20133552</v>
      </c>
      <c r="J30" s="51">
        <f t="shared" si="2"/>
        <v>98.710493780644555</v>
      </c>
      <c r="K30" s="178">
        <f t="shared" si="0"/>
        <v>0.20143319499654047</v>
      </c>
      <c r="L30" s="176">
        <v>20396567</v>
      </c>
    </row>
    <row r="31" spans="2:12" ht="18.75">
      <c r="B31" s="171" t="s">
        <v>865</v>
      </c>
      <c r="C31" s="172">
        <v>5</v>
      </c>
      <c r="D31" s="173" t="s">
        <v>866</v>
      </c>
      <c r="E31" s="174">
        <v>12358565</v>
      </c>
      <c r="F31" s="175" t="s">
        <v>35</v>
      </c>
      <c r="G31" s="49">
        <f t="shared" si="1"/>
        <v>104.9329921652822</v>
      </c>
      <c r="H31" s="176">
        <v>11777578</v>
      </c>
      <c r="I31" s="177">
        <v>13389878</v>
      </c>
      <c r="J31" s="51">
        <f t="shared" si="2"/>
        <v>97.606021041542277</v>
      </c>
      <c r="K31" s="178">
        <f t="shared" si="0"/>
        <v>0.13396373904385511</v>
      </c>
      <c r="L31" s="176">
        <v>13718291</v>
      </c>
    </row>
    <row r="32" spans="2:12" ht="18.75">
      <c r="B32" s="171" t="s">
        <v>867</v>
      </c>
      <c r="C32" s="172">
        <v>5</v>
      </c>
      <c r="D32" s="173" t="s">
        <v>40</v>
      </c>
      <c r="E32" s="174">
        <v>63599</v>
      </c>
      <c r="F32" s="175" t="s">
        <v>35</v>
      </c>
      <c r="G32" s="49">
        <f t="shared" si="1"/>
        <v>159.62402429535928</v>
      </c>
      <c r="H32" s="176">
        <v>39843</v>
      </c>
      <c r="I32" s="177">
        <v>185912</v>
      </c>
      <c r="J32" s="51">
        <f t="shared" si="2"/>
        <v>139.77925475925537</v>
      </c>
      <c r="K32" s="178">
        <f t="shared" si="0"/>
        <v>1.8600219250034385E-3</v>
      </c>
      <c r="L32" s="176">
        <v>133004</v>
      </c>
    </row>
    <row r="33" spans="2:12" ht="18.75">
      <c r="B33" s="171" t="s">
        <v>868</v>
      </c>
      <c r="C33" s="172">
        <v>5</v>
      </c>
      <c r="D33" s="173" t="s">
        <v>869</v>
      </c>
      <c r="E33" s="174">
        <v>4423233</v>
      </c>
      <c r="F33" s="175" t="s">
        <v>35</v>
      </c>
      <c r="G33" s="49">
        <f t="shared" si="1"/>
        <v>67.908050925131292</v>
      </c>
      <c r="H33" s="176">
        <v>6513562</v>
      </c>
      <c r="I33" s="177">
        <v>2075343</v>
      </c>
      <c r="J33" s="51">
        <f t="shared" si="2"/>
        <v>80.987288462994343</v>
      </c>
      <c r="K33" s="178">
        <f t="shared" si="0"/>
        <v>2.0763498224441731E-2</v>
      </c>
      <c r="L33" s="176">
        <v>2562554</v>
      </c>
    </row>
    <row r="34" spans="2:12" ht="18.75">
      <c r="B34" s="171" t="s">
        <v>870</v>
      </c>
      <c r="C34" s="172">
        <v>5</v>
      </c>
      <c r="D34" s="173" t="s">
        <v>871</v>
      </c>
      <c r="E34" s="174">
        <v>3175733</v>
      </c>
      <c r="F34" s="175" t="s">
        <v>35</v>
      </c>
      <c r="G34" s="49">
        <f t="shared" si="1"/>
        <v>110.55691461789034</v>
      </c>
      <c r="H34" s="176">
        <v>2872487</v>
      </c>
      <c r="I34" s="177">
        <v>4086656</v>
      </c>
      <c r="J34" s="51">
        <f t="shared" si="2"/>
        <v>110.34566183808631</v>
      </c>
      <c r="K34" s="178">
        <f t="shared" si="0"/>
        <v>4.0886385816659779E-2</v>
      </c>
      <c r="L34" s="176">
        <v>3703504</v>
      </c>
    </row>
    <row r="35" spans="2:12" ht="18.75">
      <c r="B35" s="171" t="s">
        <v>872</v>
      </c>
      <c r="C35" s="172">
        <v>4</v>
      </c>
      <c r="D35" s="173" t="s">
        <v>873</v>
      </c>
      <c r="E35" s="174">
        <v>1123438</v>
      </c>
      <c r="F35" s="175" t="s">
        <v>35</v>
      </c>
      <c r="G35" s="49">
        <f t="shared" si="1"/>
        <v>79.509202627664081</v>
      </c>
      <c r="H35" s="176">
        <v>1412966</v>
      </c>
      <c r="I35" s="177">
        <v>789871</v>
      </c>
      <c r="J35" s="51">
        <f t="shared" si="2"/>
        <v>89.613972986618109</v>
      </c>
      <c r="K35" s="178">
        <f t="shared" si="0"/>
        <v>7.9025419441692366E-3</v>
      </c>
      <c r="L35" s="176">
        <v>881415</v>
      </c>
    </row>
    <row r="36" spans="2:12" ht="18.75">
      <c r="B36" s="171" t="s">
        <v>874</v>
      </c>
      <c r="C36" s="172">
        <v>3</v>
      </c>
      <c r="D36" s="173" t="s">
        <v>42</v>
      </c>
      <c r="E36" s="174">
        <v>15045</v>
      </c>
      <c r="F36" s="175" t="s">
        <v>18</v>
      </c>
      <c r="G36" s="49">
        <f t="shared" si="1"/>
        <v>97.466960352422902</v>
      </c>
      <c r="H36" s="176">
        <v>15436</v>
      </c>
      <c r="I36" s="177">
        <v>12145960</v>
      </c>
      <c r="J36" s="51">
        <f t="shared" si="2"/>
        <v>100.1710153973238</v>
      </c>
      <c r="K36" s="178">
        <f t="shared" si="0"/>
        <v>0.1215185243567643</v>
      </c>
      <c r="L36" s="176">
        <v>12125224</v>
      </c>
    </row>
    <row r="37" spans="2:12" ht="18.75">
      <c r="B37" s="163" t="s">
        <v>43</v>
      </c>
      <c r="C37" s="164">
        <v>2</v>
      </c>
      <c r="D37" s="165" t="s">
        <v>44</v>
      </c>
      <c r="E37" s="166">
        <v>3219422</v>
      </c>
      <c r="F37" s="167" t="s">
        <v>18</v>
      </c>
      <c r="G37" s="36">
        <f t="shared" si="1"/>
        <v>97.955228249274484</v>
      </c>
      <c r="H37" s="168">
        <v>3286626</v>
      </c>
      <c r="I37" s="169">
        <v>172168077</v>
      </c>
      <c r="J37" s="39">
        <f t="shared" si="2"/>
        <v>95.297188684374987</v>
      </c>
      <c r="K37" s="170">
        <f t="shared" si="0"/>
        <v>1.7225160183618069</v>
      </c>
      <c r="L37" s="168">
        <v>180664382</v>
      </c>
    </row>
    <row r="38" spans="2:12" ht="18.75">
      <c r="B38" s="171" t="s">
        <v>45</v>
      </c>
      <c r="C38" s="172">
        <v>3</v>
      </c>
      <c r="D38" s="173" t="s">
        <v>875</v>
      </c>
      <c r="E38" s="174">
        <v>533706</v>
      </c>
      <c r="F38" s="175" t="s">
        <v>18</v>
      </c>
      <c r="G38" s="49">
        <f t="shared" si="1"/>
        <v>101.14485516378764</v>
      </c>
      <c r="H38" s="181">
        <v>527665</v>
      </c>
      <c r="I38" s="177">
        <v>28888869</v>
      </c>
      <c r="J38" s="51">
        <f t="shared" si="2"/>
        <v>88.165983279791277</v>
      </c>
      <c r="K38" s="178">
        <f t="shared" si="0"/>
        <v>0.28902884014239077</v>
      </c>
      <c r="L38" s="176">
        <v>32766457</v>
      </c>
    </row>
    <row r="39" spans="2:12" ht="18.75">
      <c r="B39" s="171" t="s">
        <v>47</v>
      </c>
      <c r="C39" s="172">
        <v>3</v>
      </c>
      <c r="D39" s="173" t="s">
        <v>48</v>
      </c>
      <c r="E39" s="174">
        <v>47028</v>
      </c>
      <c r="F39" s="175" t="s">
        <v>18</v>
      </c>
      <c r="G39" s="49">
        <f t="shared" si="1"/>
        <v>86.207655081390229</v>
      </c>
      <c r="H39" s="176">
        <v>54552</v>
      </c>
      <c r="I39" s="177">
        <v>6857460</v>
      </c>
      <c r="J39" s="51">
        <f t="shared" si="2"/>
        <v>131.84350109166863</v>
      </c>
      <c r="K39" s="178">
        <f t="shared" si="0"/>
        <v>6.86078679688997E-2</v>
      </c>
      <c r="L39" s="176">
        <v>5201212</v>
      </c>
    </row>
    <row r="40" spans="2:12" ht="18.75">
      <c r="B40" s="171" t="s">
        <v>876</v>
      </c>
      <c r="C40" s="172">
        <v>3</v>
      </c>
      <c r="D40" s="173" t="s">
        <v>877</v>
      </c>
      <c r="E40" s="174">
        <v>99897</v>
      </c>
      <c r="F40" s="175" t="s">
        <v>18</v>
      </c>
      <c r="G40" s="49">
        <f t="shared" si="1"/>
        <v>103.75244069627352</v>
      </c>
      <c r="H40" s="176">
        <v>96284</v>
      </c>
      <c r="I40" s="177">
        <v>4592923</v>
      </c>
      <c r="J40" s="51">
        <f t="shared" si="2"/>
        <v>98.683340627815326</v>
      </c>
      <c r="K40" s="178">
        <f t="shared" si="0"/>
        <v>4.5951511897309304E-2</v>
      </c>
      <c r="L40" s="176">
        <v>4654203</v>
      </c>
    </row>
    <row r="41" spans="2:12" ht="18.75">
      <c r="B41" s="171" t="s">
        <v>878</v>
      </c>
      <c r="C41" s="172">
        <v>3</v>
      </c>
      <c r="D41" s="173" t="s">
        <v>879</v>
      </c>
      <c r="E41" s="174">
        <v>2439537</v>
      </c>
      <c r="F41" s="175" t="s">
        <v>18</v>
      </c>
      <c r="G41" s="49">
        <f t="shared" si="1"/>
        <v>97.486722905336009</v>
      </c>
      <c r="H41" s="176">
        <v>2502430</v>
      </c>
      <c r="I41" s="177">
        <v>116372985</v>
      </c>
      <c r="J41" s="51">
        <f t="shared" si="2"/>
        <v>92.867567518284659</v>
      </c>
      <c r="K41" s="178">
        <f t="shared" si="0"/>
        <v>1.1642944165954661</v>
      </c>
      <c r="L41" s="176">
        <v>125310685</v>
      </c>
    </row>
    <row r="42" spans="2:12" ht="18.75">
      <c r="B42" s="171" t="s">
        <v>880</v>
      </c>
      <c r="C42" s="172">
        <v>4</v>
      </c>
      <c r="D42" s="173" t="s">
        <v>881</v>
      </c>
      <c r="E42" s="174">
        <v>930655</v>
      </c>
      <c r="F42" s="175" t="s">
        <v>18</v>
      </c>
      <c r="G42" s="49">
        <f t="shared" si="1"/>
        <v>94.752280090165115</v>
      </c>
      <c r="H42" s="176">
        <v>982198</v>
      </c>
      <c r="I42" s="177">
        <v>42616653</v>
      </c>
      <c r="J42" s="51">
        <f t="shared" si="2"/>
        <v>86.554044552309023</v>
      </c>
      <c r="K42" s="178">
        <f t="shared" si="0"/>
        <v>0.42637327848801349</v>
      </c>
      <c r="L42" s="176">
        <v>49237044</v>
      </c>
    </row>
    <row r="43" spans="2:12" ht="18.75">
      <c r="B43" s="171" t="s">
        <v>882</v>
      </c>
      <c r="C43" s="172">
        <v>3</v>
      </c>
      <c r="D43" s="173" t="s">
        <v>883</v>
      </c>
      <c r="E43" s="174">
        <v>3234</v>
      </c>
      <c r="F43" s="175" t="s">
        <v>18</v>
      </c>
      <c r="G43" s="49">
        <f t="shared" si="1"/>
        <v>90.715287517531564</v>
      </c>
      <c r="H43" s="176">
        <v>3565</v>
      </c>
      <c r="I43" s="177">
        <v>285156</v>
      </c>
      <c r="J43" s="51">
        <f t="shared" si="2"/>
        <v>104.25416788534659</v>
      </c>
      <c r="K43" s="178">
        <f t="shared" si="0"/>
        <v>2.8529433928217679E-3</v>
      </c>
      <c r="L43" s="176">
        <v>273520</v>
      </c>
    </row>
    <row r="44" spans="2:12" ht="18.75">
      <c r="B44" s="171" t="s">
        <v>884</v>
      </c>
      <c r="C44" s="172">
        <v>3</v>
      </c>
      <c r="D44" s="173" t="s">
        <v>885</v>
      </c>
      <c r="E44" s="174">
        <v>2246</v>
      </c>
      <c r="F44" s="175" t="s">
        <v>18</v>
      </c>
      <c r="G44" s="49">
        <f t="shared" si="1"/>
        <v>46.820929747759017</v>
      </c>
      <c r="H44" s="176">
        <v>4797</v>
      </c>
      <c r="I44" s="177">
        <v>126592</v>
      </c>
      <c r="J44" s="51">
        <f t="shared" si="2"/>
        <v>53.741785392857743</v>
      </c>
      <c r="K44" s="178">
        <f t="shared" si="0"/>
        <v>1.2665341426590822E-3</v>
      </c>
      <c r="L44" s="176">
        <v>235556</v>
      </c>
    </row>
    <row r="45" spans="2:12" ht="18.75">
      <c r="B45" s="171" t="s">
        <v>886</v>
      </c>
      <c r="C45" s="172">
        <v>3</v>
      </c>
      <c r="D45" s="173" t="s">
        <v>887</v>
      </c>
      <c r="E45" s="174">
        <v>51184</v>
      </c>
      <c r="F45" s="175" t="s">
        <v>18</v>
      </c>
      <c r="G45" s="49">
        <f t="shared" si="1"/>
        <v>103.79413136495448</v>
      </c>
      <c r="H45" s="176">
        <v>49313</v>
      </c>
      <c r="I45" s="177">
        <v>5508005</v>
      </c>
      <c r="J45" s="51">
        <f t="shared" si="2"/>
        <v>147.64560690384656</v>
      </c>
      <c r="K45" s="178">
        <f t="shared" si="0"/>
        <v>5.5106771284417162E-2</v>
      </c>
      <c r="L45" s="176">
        <v>3730558</v>
      </c>
    </row>
    <row r="46" spans="2:12" ht="18.75">
      <c r="B46" s="163" t="s">
        <v>49</v>
      </c>
      <c r="C46" s="164">
        <v>2</v>
      </c>
      <c r="D46" s="165" t="s">
        <v>50</v>
      </c>
      <c r="E46" s="166">
        <v>374017037</v>
      </c>
      <c r="F46" s="167" t="s">
        <v>35</v>
      </c>
      <c r="G46" s="36">
        <f t="shared" si="1"/>
        <v>97.383247764696705</v>
      </c>
      <c r="H46" s="168">
        <v>384067122</v>
      </c>
      <c r="I46" s="169">
        <v>95112532</v>
      </c>
      <c r="J46" s="39">
        <f t="shared" si="2"/>
        <v>107.11734414621719</v>
      </c>
      <c r="K46" s="170">
        <f t="shared" si="0"/>
        <v>0.95158674460277515</v>
      </c>
      <c r="L46" s="168">
        <v>88792840</v>
      </c>
    </row>
    <row r="47" spans="2:12" ht="18.75">
      <c r="B47" s="171" t="s">
        <v>51</v>
      </c>
      <c r="C47" s="172">
        <v>3</v>
      </c>
      <c r="D47" s="173" t="s">
        <v>52</v>
      </c>
      <c r="E47" s="174">
        <v>154091044</v>
      </c>
      <c r="F47" s="175" t="s">
        <v>35</v>
      </c>
      <c r="G47" s="49">
        <f t="shared" si="1"/>
        <v>90.776147830662111</v>
      </c>
      <c r="H47" s="181">
        <v>169748384</v>
      </c>
      <c r="I47" s="177">
        <v>39502658</v>
      </c>
      <c r="J47" s="51">
        <f t="shared" si="2"/>
        <v>98.742352044541548</v>
      </c>
      <c r="K47" s="178">
        <f t="shared" si="0"/>
        <v>0.39521822139459795</v>
      </c>
      <c r="L47" s="176">
        <v>40005790</v>
      </c>
    </row>
    <row r="48" spans="2:12" ht="18.75">
      <c r="B48" s="171" t="s">
        <v>53</v>
      </c>
      <c r="C48" s="172">
        <v>4</v>
      </c>
      <c r="D48" s="173" t="s">
        <v>888</v>
      </c>
      <c r="E48" s="174">
        <v>210</v>
      </c>
      <c r="F48" s="175" t="s">
        <v>18</v>
      </c>
      <c r="G48" s="49">
        <f t="shared" si="1"/>
        <v>177.96610169491524</v>
      </c>
      <c r="H48" s="176">
        <v>118</v>
      </c>
      <c r="I48" s="177">
        <v>52842</v>
      </c>
      <c r="J48" s="51">
        <f t="shared" si="2"/>
        <v>172.25844308254011</v>
      </c>
      <c r="K48" s="178">
        <f t="shared" si="0"/>
        <v>5.2867635527040582E-4</v>
      </c>
      <c r="L48" s="176">
        <v>30676</v>
      </c>
    </row>
    <row r="49" spans="2:12" ht="18.75">
      <c r="B49" s="171" t="s">
        <v>889</v>
      </c>
      <c r="C49" s="172">
        <v>5</v>
      </c>
      <c r="D49" s="173" t="s">
        <v>890</v>
      </c>
      <c r="E49" s="174">
        <v>174226</v>
      </c>
      <c r="F49" s="175" t="s">
        <v>35</v>
      </c>
      <c r="G49" s="49">
        <f t="shared" si="1"/>
        <v>147.80572640509013</v>
      </c>
      <c r="H49" s="176">
        <v>117875</v>
      </c>
      <c r="I49" s="177">
        <v>42317</v>
      </c>
      <c r="J49" s="51">
        <f t="shared" si="2"/>
        <v>137.94823314643369</v>
      </c>
      <c r="K49" s="178">
        <f t="shared" si="0"/>
        <v>4.2337529476510667E-4</v>
      </c>
      <c r="L49" s="176">
        <v>30676</v>
      </c>
    </row>
    <row r="50" spans="2:12" ht="18.75">
      <c r="B50" s="182" t="s">
        <v>891</v>
      </c>
      <c r="C50" s="82">
        <v>5</v>
      </c>
      <c r="D50" s="83" t="s">
        <v>892</v>
      </c>
      <c r="E50" s="174">
        <v>35910</v>
      </c>
      <c r="F50" s="175" t="s">
        <v>35</v>
      </c>
      <c r="G50" s="49" t="s">
        <v>15</v>
      </c>
      <c r="H50" s="176">
        <v>0</v>
      </c>
      <c r="I50" s="177">
        <v>8330</v>
      </c>
      <c r="J50" s="51" t="s">
        <v>15</v>
      </c>
      <c r="K50" s="178">
        <f t="shared" si="0"/>
        <v>8.3340411782341337E-5</v>
      </c>
      <c r="L50" s="176">
        <v>0</v>
      </c>
    </row>
    <row r="51" spans="2:12" ht="18.75">
      <c r="B51" s="171" t="s">
        <v>56</v>
      </c>
      <c r="C51" s="172">
        <v>4</v>
      </c>
      <c r="D51" s="173" t="s">
        <v>893</v>
      </c>
      <c r="E51" s="174">
        <v>70751</v>
      </c>
      <c r="F51" s="175" t="s">
        <v>18</v>
      </c>
      <c r="G51" s="49">
        <f t="shared" si="1"/>
        <v>100.43153008644796</v>
      </c>
      <c r="H51" s="176">
        <v>70447</v>
      </c>
      <c r="I51" s="177">
        <v>8864738</v>
      </c>
      <c r="J51" s="51">
        <f t="shared" si="2"/>
        <v>114.93825241238082</v>
      </c>
      <c r="K51" s="178">
        <f t="shared" si="0"/>
        <v>8.8690385985902634E-2</v>
      </c>
      <c r="L51" s="176">
        <v>7712609</v>
      </c>
    </row>
    <row r="52" spans="2:12" ht="18.75">
      <c r="B52" s="171" t="s">
        <v>894</v>
      </c>
      <c r="C52" s="172">
        <v>4</v>
      </c>
      <c r="D52" s="173" t="s">
        <v>895</v>
      </c>
      <c r="E52" s="174">
        <v>260</v>
      </c>
      <c r="F52" s="175" t="s">
        <v>18</v>
      </c>
      <c r="G52" s="49">
        <f t="shared" si="1"/>
        <v>91.549295774647888</v>
      </c>
      <c r="H52" s="176">
        <v>284</v>
      </c>
      <c r="I52" s="177">
        <v>108102</v>
      </c>
      <c r="J52" s="51">
        <f t="shared" si="2"/>
        <v>66.725510770940062</v>
      </c>
      <c r="K52" s="178">
        <f t="shared" si="0"/>
        <v>1.081544441115806E-3</v>
      </c>
      <c r="L52" s="176">
        <v>162010</v>
      </c>
    </row>
    <row r="53" spans="2:12" ht="18.75">
      <c r="B53" s="183" t="s">
        <v>896</v>
      </c>
      <c r="C53" s="184">
        <v>4</v>
      </c>
      <c r="D53" s="80" t="s">
        <v>897</v>
      </c>
      <c r="E53" s="174">
        <v>3677317</v>
      </c>
      <c r="F53" s="175" t="s">
        <v>35</v>
      </c>
      <c r="G53" s="49">
        <f t="shared" si="1"/>
        <v>72.960481922260641</v>
      </c>
      <c r="H53" s="176">
        <v>5040149</v>
      </c>
      <c r="I53" s="177">
        <v>1459564</v>
      </c>
      <c r="J53" s="51">
        <f t="shared" si="2"/>
        <v>79.19466437476126</v>
      </c>
      <c r="K53" s="178">
        <f t="shared" si="0"/>
        <v>1.4602720862266657E-2</v>
      </c>
      <c r="L53" s="176">
        <v>1843008</v>
      </c>
    </row>
    <row r="54" spans="2:12" ht="18.75">
      <c r="B54" s="171" t="s">
        <v>58</v>
      </c>
      <c r="C54" s="172">
        <v>3</v>
      </c>
      <c r="D54" s="173" t="s">
        <v>59</v>
      </c>
      <c r="E54" s="174">
        <v>219925993</v>
      </c>
      <c r="F54" s="175" t="s">
        <v>35</v>
      </c>
      <c r="G54" s="49">
        <f t="shared" si="1"/>
        <v>102.61631579782819</v>
      </c>
      <c r="H54" s="176">
        <v>214318738</v>
      </c>
      <c r="I54" s="177">
        <v>55609874</v>
      </c>
      <c r="J54" s="51">
        <f t="shared" si="2"/>
        <v>113.9849078802674</v>
      </c>
      <c r="K54" s="178">
        <f t="shared" si="0"/>
        <v>0.55636852320817731</v>
      </c>
      <c r="L54" s="176">
        <v>48787050</v>
      </c>
    </row>
    <row r="55" spans="2:12" ht="18.75">
      <c r="B55" s="171" t="s">
        <v>898</v>
      </c>
      <c r="C55" s="172">
        <v>4</v>
      </c>
      <c r="D55" s="173" t="s">
        <v>899</v>
      </c>
      <c r="E55" s="174">
        <v>40919</v>
      </c>
      <c r="F55" s="175" t="s">
        <v>18</v>
      </c>
      <c r="G55" s="49">
        <f t="shared" si="1"/>
        <v>98.707031721143409</v>
      </c>
      <c r="H55" s="176">
        <v>41455</v>
      </c>
      <c r="I55" s="177">
        <v>3057183</v>
      </c>
      <c r="J55" s="51">
        <f t="shared" si="2"/>
        <v>82.767294337480294</v>
      </c>
      <c r="K55" s="178">
        <f t="shared" si="0"/>
        <v>3.0586661478268141E-2</v>
      </c>
      <c r="L55" s="176">
        <v>3693709</v>
      </c>
    </row>
    <row r="56" spans="2:12" ht="18.75">
      <c r="B56" s="171" t="s">
        <v>60</v>
      </c>
      <c r="C56" s="172">
        <v>4</v>
      </c>
      <c r="D56" s="173" t="s">
        <v>900</v>
      </c>
      <c r="E56" s="174">
        <v>62881586</v>
      </c>
      <c r="F56" s="175" t="s">
        <v>35</v>
      </c>
      <c r="G56" s="49">
        <f t="shared" si="1"/>
        <v>111.4226649814768</v>
      </c>
      <c r="H56" s="176">
        <v>56435184</v>
      </c>
      <c r="I56" s="177">
        <v>15687670</v>
      </c>
      <c r="J56" s="51">
        <f t="shared" si="2"/>
        <v>124.86188733572334</v>
      </c>
      <c r="K56" s="178">
        <f t="shared" si="0"/>
        <v>0.15695280644723683</v>
      </c>
      <c r="L56" s="176">
        <v>12564018</v>
      </c>
    </row>
    <row r="57" spans="2:12" ht="18.75">
      <c r="B57" s="171" t="s">
        <v>901</v>
      </c>
      <c r="C57" s="172">
        <v>4</v>
      </c>
      <c r="D57" s="173" t="s">
        <v>902</v>
      </c>
      <c r="E57" s="174">
        <v>17149</v>
      </c>
      <c r="F57" s="175" t="s">
        <v>18</v>
      </c>
      <c r="G57" s="49">
        <f t="shared" si="1"/>
        <v>102.13209457447444</v>
      </c>
      <c r="H57" s="176">
        <v>16791</v>
      </c>
      <c r="I57" s="177">
        <v>4076267</v>
      </c>
      <c r="J57" s="51">
        <f t="shared" si="2"/>
        <v>112.33879226621779</v>
      </c>
      <c r="K57" s="178">
        <f t="shared" si="0"/>
        <v>4.078244541593868E-2</v>
      </c>
      <c r="L57" s="176">
        <v>3628548</v>
      </c>
    </row>
    <row r="58" spans="2:12" ht="18.75">
      <c r="B58" s="163" t="s">
        <v>62</v>
      </c>
      <c r="C58" s="164">
        <v>2</v>
      </c>
      <c r="D58" s="165" t="s">
        <v>63</v>
      </c>
      <c r="E58" s="166">
        <v>169385</v>
      </c>
      <c r="F58" s="167" t="s">
        <v>18</v>
      </c>
      <c r="G58" s="36">
        <f t="shared" si="1"/>
        <v>205.87162876624086</v>
      </c>
      <c r="H58" s="168">
        <v>82277</v>
      </c>
      <c r="I58" s="169">
        <v>21545473</v>
      </c>
      <c r="J58" s="39">
        <f t="shared" si="2"/>
        <v>167.16114088833896</v>
      </c>
      <c r="K58" s="170">
        <f t="shared" si="0"/>
        <v>0.21555925472572837</v>
      </c>
      <c r="L58" s="168">
        <v>12889044</v>
      </c>
    </row>
    <row r="59" spans="2:12" ht="18.75">
      <c r="B59" s="171" t="s">
        <v>903</v>
      </c>
      <c r="C59" s="172">
        <v>3</v>
      </c>
      <c r="D59" s="173" t="s">
        <v>904</v>
      </c>
      <c r="E59" s="174">
        <v>125882</v>
      </c>
      <c r="F59" s="175" t="s">
        <v>18</v>
      </c>
      <c r="G59" s="49">
        <f t="shared" si="1"/>
        <v>405.53461550852097</v>
      </c>
      <c r="H59" s="181">
        <v>31041</v>
      </c>
      <c r="I59" s="177">
        <v>12478168</v>
      </c>
      <c r="J59" s="51">
        <f t="shared" si="2"/>
        <v>476.73887188092311</v>
      </c>
      <c r="K59" s="178">
        <f t="shared" si="0"/>
        <v>0.12484221601551436</v>
      </c>
      <c r="L59" s="176">
        <v>2617401</v>
      </c>
    </row>
    <row r="60" spans="2:12" ht="18.75">
      <c r="B60" s="171" t="s">
        <v>905</v>
      </c>
      <c r="C60" s="172">
        <v>4</v>
      </c>
      <c r="D60" s="173" t="s">
        <v>906</v>
      </c>
      <c r="E60" s="174">
        <v>1135</v>
      </c>
      <c r="F60" s="175" t="s">
        <v>18</v>
      </c>
      <c r="G60" s="49">
        <f t="shared" si="1"/>
        <v>86.443259710586446</v>
      </c>
      <c r="H60" s="176">
        <v>1313</v>
      </c>
      <c r="I60" s="177">
        <v>163578</v>
      </c>
      <c r="J60" s="51">
        <f t="shared" si="2"/>
        <v>87.802600079440907</v>
      </c>
      <c r="K60" s="178">
        <f t="shared" si="0"/>
        <v>1.6365735748537613E-3</v>
      </c>
      <c r="L60" s="176">
        <v>186302</v>
      </c>
    </row>
    <row r="61" spans="2:12" ht="18.75">
      <c r="B61" s="183" t="s">
        <v>907</v>
      </c>
      <c r="C61" s="184">
        <v>4</v>
      </c>
      <c r="D61" s="80" t="s">
        <v>908</v>
      </c>
      <c r="E61" s="174">
        <v>20864</v>
      </c>
      <c r="F61" s="175" t="s">
        <v>18</v>
      </c>
      <c r="G61" s="49">
        <f t="shared" si="1"/>
        <v>119.33878624949952</v>
      </c>
      <c r="H61" s="176">
        <v>17483</v>
      </c>
      <c r="I61" s="177">
        <v>2156363</v>
      </c>
      <c r="J61" s="51">
        <f t="shared" si="2"/>
        <v>151.70793961689643</v>
      </c>
      <c r="K61" s="178">
        <f t="shared" si="0"/>
        <v>2.1574091281177061E-2</v>
      </c>
      <c r="L61" s="176">
        <v>1421391</v>
      </c>
    </row>
    <row r="62" spans="2:12" ht="18.75">
      <c r="B62" s="171" t="s">
        <v>909</v>
      </c>
      <c r="C62" s="172">
        <v>3</v>
      </c>
      <c r="D62" s="173" t="s">
        <v>910</v>
      </c>
      <c r="E62" s="174">
        <v>18953</v>
      </c>
      <c r="F62" s="175" t="s">
        <v>18</v>
      </c>
      <c r="G62" s="49">
        <f t="shared" si="1"/>
        <v>81.613056022047104</v>
      </c>
      <c r="H62" s="176">
        <v>23223</v>
      </c>
      <c r="I62" s="177">
        <v>790310</v>
      </c>
      <c r="J62" s="51">
        <f t="shared" si="2"/>
        <v>92.05943541942834</v>
      </c>
      <c r="K62" s="178">
        <f t="shared" si="0"/>
        <v>7.9069340739138273E-3</v>
      </c>
      <c r="L62" s="176">
        <v>858478</v>
      </c>
    </row>
    <row r="63" spans="2:12" ht="18.75">
      <c r="B63" s="171" t="s">
        <v>911</v>
      </c>
      <c r="C63" s="172">
        <v>3</v>
      </c>
      <c r="D63" s="173" t="s">
        <v>912</v>
      </c>
      <c r="E63" s="174">
        <v>6939</v>
      </c>
      <c r="F63" s="175" t="s">
        <v>18</v>
      </c>
      <c r="G63" s="49">
        <f t="shared" si="1"/>
        <v>96.187967840310506</v>
      </c>
      <c r="H63" s="176">
        <v>7214</v>
      </c>
      <c r="I63" s="177">
        <v>1608222</v>
      </c>
      <c r="J63" s="51">
        <f t="shared" si="2"/>
        <v>102.87774846536288</v>
      </c>
      <c r="K63" s="178">
        <f t="shared" si="0"/>
        <v>1.6090022054912431E-2</v>
      </c>
      <c r="L63" s="176">
        <v>1563236</v>
      </c>
    </row>
    <row r="64" spans="2:12" ht="18.75">
      <c r="B64" s="163" t="s">
        <v>64</v>
      </c>
      <c r="C64" s="164">
        <v>2</v>
      </c>
      <c r="D64" s="165" t="s">
        <v>65</v>
      </c>
      <c r="E64" s="166">
        <v>44858</v>
      </c>
      <c r="F64" s="167" t="s">
        <v>18</v>
      </c>
      <c r="G64" s="36">
        <f t="shared" si="1"/>
        <v>77.470942783620885</v>
      </c>
      <c r="H64" s="168">
        <v>57903</v>
      </c>
      <c r="I64" s="169">
        <v>24014833</v>
      </c>
      <c r="J64" s="39">
        <f t="shared" si="2"/>
        <v>85.429138287026959</v>
      </c>
      <c r="K64" s="170">
        <f t="shared" si="0"/>
        <v>0.24026483446628566</v>
      </c>
      <c r="L64" s="168">
        <v>28110822</v>
      </c>
    </row>
    <row r="65" spans="2:12" ht="18.75">
      <c r="B65" s="171" t="s">
        <v>66</v>
      </c>
      <c r="C65" s="172">
        <v>3</v>
      </c>
      <c r="D65" s="173" t="s">
        <v>913</v>
      </c>
      <c r="E65" s="174">
        <v>29930841</v>
      </c>
      <c r="F65" s="175" t="s">
        <v>35</v>
      </c>
      <c r="G65" s="49">
        <f t="shared" si="1"/>
        <v>70.892944618794033</v>
      </c>
      <c r="H65" s="181">
        <v>42219774</v>
      </c>
      <c r="I65" s="177">
        <v>16250842</v>
      </c>
      <c r="J65" s="51">
        <f t="shared" si="2"/>
        <v>77.220041958008736</v>
      </c>
      <c r="K65" s="178">
        <f t="shared" si="0"/>
        <v>0.16258725859420978</v>
      </c>
      <c r="L65" s="176">
        <v>21044850</v>
      </c>
    </row>
    <row r="66" spans="2:12" ht="18.75">
      <c r="B66" s="182" t="s">
        <v>914</v>
      </c>
      <c r="C66" s="82">
        <v>4</v>
      </c>
      <c r="D66" s="83" t="s">
        <v>915</v>
      </c>
      <c r="E66" s="174">
        <v>29716318</v>
      </c>
      <c r="F66" s="175" t="s">
        <v>35</v>
      </c>
      <c r="G66" s="49">
        <f t="shared" si="1"/>
        <v>71.237500518705389</v>
      </c>
      <c r="H66" s="176">
        <v>41714431</v>
      </c>
      <c r="I66" s="177">
        <v>15869646</v>
      </c>
      <c r="J66" s="51">
        <f t="shared" si="2"/>
        <v>77.514822292939584</v>
      </c>
      <c r="K66" s="178">
        <f t="shared" si="0"/>
        <v>0.15877344927730927</v>
      </c>
      <c r="L66" s="176">
        <v>20473047</v>
      </c>
    </row>
    <row r="67" spans="2:12" ht="18.75">
      <c r="B67" s="182" t="s">
        <v>916</v>
      </c>
      <c r="C67" s="82">
        <v>4</v>
      </c>
      <c r="D67" s="83" t="s">
        <v>917</v>
      </c>
      <c r="E67" s="174">
        <v>0</v>
      </c>
      <c r="F67" s="175" t="s">
        <v>35</v>
      </c>
      <c r="G67" s="49" t="s">
        <v>36</v>
      </c>
      <c r="H67" s="176">
        <v>45</v>
      </c>
      <c r="I67" s="177">
        <v>0</v>
      </c>
      <c r="J67" s="51" t="s">
        <v>36</v>
      </c>
      <c r="K67" s="178">
        <f t="shared" si="0"/>
        <v>0</v>
      </c>
      <c r="L67" s="176">
        <v>270</v>
      </c>
    </row>
    <row r="68" spans="2:12" ht="18.75">
      <c r="B68" s="171" t="s">
        <v>918</v>
      </c>
      <c r="C68" s="172">
        <v>3</v>
      </c>
      <c r="D68" s="173" t="s">
        <v>919</v>
      </c>
      <c r="E68" s="174">
        <v>2860303</v>
      </c>
      <c r="F68" s="175" t="s">
        <v>35</v>
      </c>
      <c r="G68" s="49">
        <f t="shared" si="1"/>
        <v>84.777299399923294</v>
      </c>
      <c r="H68" s="176">
        <v>3373902</v>
      </c>
      <c r="I68" s="177">
        <v>1592263</v>
      </c>
      <c r="J68" s="51">
        <f t="shared" si="2"/>
        <v>97.358784292360738</v>
      </c>
      <c r="K68" s="178">
        <f t="shared" si="0"/>
        <v>1.59303546321472E-2</v>
      </c>
      <c r="L68" s="176">
        <v>1635459</v>
      </c>
    </row>
    <row r="69" spans="2:12" ht="18.75">
      <c r="B69" s="171" t="s">
        <v>920</v>
      </c>
      <c r="C69" s="172">
        <v>4</v>
      </c>
      <c r="D69" s="173" t="s">
        <v>921</v>
      </c>
      <c r="E69" s="174">
        <v>912023</v>
      </c>
      <c r="F69" s="175" t="s">
        <v>35</v>
      </c>
      <c r="G69" s="49">
        <f t="shared" si="1"/>
        <v>97.161817221071658</v>
      </c>
      <c r="H69" s="176">
        <v>938664</v>
      </c>
      <c r="I69" s="177">
        <v>438494</v>
      </c>
      <c r="J69" s="51">
        <f t="shared" si="2"/>
        <v>123.21850579008449</v>
      </c>
      <c r="K69" s="178">
        <f t="shared" si="0"/>
        <v>4.3870672898062403E-3</v>
      </c>
      <c r="L69" s="176">
        <v>355867</v>
      </c>
    </row>
    <row r="70" spans="2:12" ht="18.75">
      <c r="B70" s="171" t="s">
        <v>922</v>
      </c>
      <c r="C70" s="172">
        <v>4</v>
      </c>
      <c r="D70" s="173" t="s">
        <v>923</v>
      </c>
      <c r="E70" s="174">
        <v>683000</v>
      </c>
      <c r="F70" s="175" t="s">
        <v>35</v>
      </c>
      <c r="G70" s="49">
        <f t="shared" si="1"/>
        <v>86.592709984152137</v>
      </c>
      <c r="H70" s="176">
        <v>788750</v>
      </c>
      <c r="I70" s="177">
        <v>431910</v>
      </c>
      <c r="J70" s="51">
        <f t="shared" si="2"/>
        <v>92.410293057299896</v>
      </c>
      <c r="K70" s="178">
        <f t="shared" si="0"/>
        <v>4.3211953484887213E-3</v>
      </c>
      <c r="L70" s="176">
        <v>467383</v>
      </c>
    </row>
    <row r="71" spans="2:12" ht="18.75">
      <c r="B71" s="171" t="s">
        <v>924</v>
      </c>
      <c r="C71" s="172">
        <v>3</v>
      </c>
      <c r="D71" s="173" t="s">
        <v>925</v>
      </c>
      <c r="E71" s="174">
        <v>1447</v>
      </c>
      <c r="F71" s="175" t="s">
        <v>18</v>
      </c>
      <c r="G71" s="49">
        <f t="shared" si="1"/>
        <v>96.466666666666669</v>
      </c>
      <c r="H71" s="176">
        <v>1500</v>
      </c>
      <c r="I71" s="177">
        <v>1173429</v>
      </c>
      <c r="J71" s="51">
        <f t="shared" si="2"/>
        <v>100.72602665645753</v>
      </c>
      <c r="K71" s="178">
        <f t="shared" ref="K71:K134" si="3">I71/$I$412*100</f>
        <v>1.173998271996891E-2</v>
      </c>
      <c r="L71" s="176">
        <v>1164971</v>
      </c>
    </row>
    <row r="72" spans="2:12" ht="18.75">
      <c r="B72" s="171" t="s">
        <v>926</v>
      </c>
      <c r="C72" s="172">
        <v>4</v>
      </c>
      <c r="D72" s="173" t="s">
        <v>927</v>
      </c>
      <c r="E72" s="174">
        <v>322403</v>
      </c>
      <c r="F72" s="175" t="s">
        <v>35</v>
      </c>
      <c r="G72" s="49">
        <f t="shared" ref="G72:G135" si="4">IF(F72="","",E72/H72*100)</f>
        <v>100.17617668626258</v>
      </c>
      <c r="H72" s="176">
        <v>321836</v>
      </c>
      <c r="I72" s="177">
        <v>410738</v>
      </c>
      <c r="J72" s="51">
        <f t="shared" ref="J72:J135" si="5">I72/L72*100</f>
        <v>107.03772424504604</v>
      </c>
      <c r="K72" s="178">
        <f t="shared" si="3"/>
        <v>4.1093726356128827E-3</v>
      </c>
      <c r="L72" s="176">
        <v>383732</v>
      </c>
    </row>
    <row r="73" spans="2:12" ht="18.75">
      <c r="B73" s="171" t="s">
        <v>928</v>
      </c>
      <c r="C73" s="172">
        <v>4</v>
      </c>
      <c r="D73" s="173" t="s">
        <v>929</v>
      </c>
      <c r="E73" s="174">
        <v>318156</v>
      </c>
      <c r="F73" s="175" t="s">
        <v>35</v>
      </c>
      <c r="G73" s="49">
        <f t="shared" si="4"/>
        <v>99.679490192023906</v>
      </c>
      <c r="H73" s="176">
        <v>319179</v>
      </c>
      <c r="I73" s="177">
        <v>350505</v>
      </c>
      <c r="J73" s="51">
        <f t="shared" si="5"/>
        <v>98.905424624136529</v>
      </c>
      <c r="K73" s="178">
        <f t="shared" si="3"/>
        <v>3.5067504239819389E-3</v>
      </c>
      <c r="L73" s="176">
        <v>354384</v>
      </c>
    </row>
    <row r="74" spans="2:12" ht="18.75">
      <c r="B74" s="171" t="s">
        <v>930</v>
      </c>
      <c r="C74" s="172">
        <v>4</v>
      </c>
      <c r="D74" s="173" t="s">
        <v>931</v>
      </c>
      <c r="E74" s="174">
        <v>809719</v>
      </c>
      <c r="F74" s="175" t="s">
        <v>35</v>
      </c>
      <c r="G74" s="49">
        <f t="shared" si="4"/>
        <v>94.115944589477209</v>
      </c>
      <c r="H74" s="176">
        <v>860342</v>
      </c>
      <c r="I74" s="177">
        <v>412186</v>
      </c>
      <c r="J74" s="51">
        <f t="shared" si="5"/>
        <v>96.563470030806712</v>
      </c>
      <c r="K74" s="178">
        <f t="shared" si="3"/>
        <v>4.1238596603740867E-3</v>
      </c>
      <c r="L74" s="176">
        <v>426855</v>
      </c>
    </row>
    <row r="75" spans="2:12" ht="18.75">
      <c r="B75" s="163" t="s">
        <v>68</v>
      </c>
      <c r="C75" s="164">
        <v>2</v>
      </c>
      <c r="D75" s="165" t="s">
        <v>69</v>
      </c>
      <c r="E75" s="166">
        <v>527778</v>
      </c>
      <c r="F75" s="167" t="s">
        <v>18</v>
      </c>
      <c r="G75" s="36">
        <f t="shared" si="4"/>
        <v>89.510790756836982</v>
      </c>
      <c r="H75" s="168">
        <v>589625</v>
      </c>
      <c r="I75" s="169">
        <v>38958652</v>
      </c>
      <c r="J75" s="39">
        <f t="shared" si="5"/>
        <v>95.923777943937608</v>
      </c>
      <c r="K75" s="170">
        <f t="shared" si="3"/>
        <v>0.38977552222868378</v>
      </c>
      <c r="L75" s="168">
        <v>40614176</v>
      </c>
    </row>
    <row r="76" spans="2:12" ht="18.75">
      <c r="B76" s="182" t="s">
        <v>932</v>
      </c>
      <c r="C76" s="82">
        <v>3</v>
      </c>
      <c r="D76" s="83" t="s">
        <v>933</v>
      </c>
      <c r="E76" s="174">
        <v>3</v>
      </c>
      <c r="F76" s="175" t="s">
        <v>18</v>
      </c>
      <c r="G76" s="49">
        <f t="shared" si="4"/>
        <v>150</v>
      </c>
      <c r="H76" s="181">
        <v>2</v>
      </c>
      <c r="I76" s="177">
        <v>744</v>
      </c>
      <c r="J76" s="51">
        <f t="shared" si="5"/>
        <v>127.17948717948717</v>
      </c>
      <c r="K76" s="178">
        <f t="shared" si="3"/>
        <v>7.4436094076905115E-6</v>
      </c>
      <c r="L76" s="181">
        <v>585</v>
      </c>
    </row>
    <row r="77" spans="2:12" ht="18.75">
      <c r="B77" s="171" t="s">
        <v>71</v>
      </c>
      <c r="C77" s="172">
        <v>3</v>
      </c>
      <c r="D77" s="173" t="s">
        <v>934</v>
      </c>
      <c r="E77" s="174">
        <v>198469</v>
      </c>
      <c r="F77" s="175" t="s">
        <v>18</v>
      </c>
      <c r="G77" s="49">
        <f t="shared" si="4"/>
        <v>94.213397006536624</v>
      </c>
      <c r="H77" s="176">
        <v>210659</v>
      </c>
      <c r="I77" s="177">
        <v>6472705</v>
      </c>
      <c r="J77" s="51">
        <f t="shared" si="5"/>
        <v>97.072325402824262</v>
      </c>
      <c r="K77" s="178">
        <f t="shared" si="3"/>
        <v>6.4758451386028773E-2</v>
      </c>
      <c r="L77" s="176">
        <v>6667920</v>
      </c>
    </row>
    <row r="78" spans="2:12" ht="18.75">
      <c r="B78" s="171" t="s">
        <v>935</v>
      </c>
      <c r="C78" s="172">
        <v>3</v>
      </c>
      <c r="D78" s="173" t="s">
        <v>936</v>
      </c>
      <c r="E78" s="174">
        <v>18312</v>
      </c>
      <c r="F78" s="175" t="s">
        <v>18</v>
      </c>
      <c r="G78" s="49">
        <f t="shared" si="4"/>
        <v>89.980836322539432</v>
      </c>
      <c r="H78" s="176">
        <v>20351</v>
      </c>
      <c r="I78" s="177">
        <v>5396363</v>
      </c>
      <c r="J78" s="51">
        <f t="shared" si="5"/>
        <v>97.453591210407396</v>
      </c>
      <c r="K78" s="178">
        <f t="shared" si="3"/>
        <v>5.39898096695067E-2</v>
      </c>
      <c r="L78" s="176">
        <v>5537367</v>
      </c>
    </row>
    <row r="79" spans="2:12" ht="18.75">
      <c r="B79" s="163" t="s">
        <v>73</v>
      </c>
      <c r="C79" s="164">
        <v>2</v>
      </c>
      <c r="D79" s="165" t="s">
        <v>74</v>
      </c>
      <c r="E79" s="166"/>
      <c r="F79" s="167"/>
      <c r="G79" s="36" t="str">
        <f t="shared" si="4"/>
        <v/>
      </c>
      <c r="H79" s="168"/>
      <c r="I79" s="169">
        <v>19583065</v>
      </c>
      <c r="J79" s="39">
        <f t="shared" si="5"/>
        <v>95.805697903029966</v>
      </c>
      <c r="K79" s="170">
        <f t="shared" si="3"/>
        <v>0.19592565438899837</v>
      </c>
      <c r="L79" s="168">
        <v>20440397</v>
      </c>
    </row>
    <row r="80" spans="2:12" ht="18.75">
      <c r="B80" s="185" t="s">
        <v>75</v>
      </c>
      <c r="C80" s="186">
        <v>1</v>
      </c>
      <c r="D80" s="187" t="s">
        <v>76</v>
      </c>
      <c r="E80" s="188"/>
      <c r="F80" s="189"/>
      <c r="G80" s="67" t="str">
        <f t="shared" si="4"/>
        <v/>
      </c>
      <c r="H80" s="190"/>
      <c r="I80" s="191">
        <v>21390835</v>
      </c>
      <c r="J80" s="69">
        <f t="shared" si="5"/>
        <v>158.69753949032997</v>
      </c>
      <c r="K80" s="192">
        <f t="shared" si="3"/>
        <v>0.21401212452198315</v>
      </c>
      <c r="L80" s="190">
        <v>13478996</v>
      </c>
    </row>
    <row r="81" spans="2:12" ht="18.75">
      <c r="B81" s="163" t="s">
        <v>77</v>
      </c>
      <c r="C81" s="164">
        <v>2</v>
      </c>
      <c r="D81" s="165" t="s">
        <v>78</v>
      </c>
      <c r="E81" s="166">
        <v>33913</v>
      </c>
      <c r="F81" s="167" t="s">
        <v>79</v>
      </c>
      <c r="G81" s="36">
        <f t="shared" si="4"/>
        <v>82.337088472370596</v>
      </c>
      <c r="H81" s="168">
        <v>41188</v>
      </c>
      <c r="I81" s="169">
        <v>7735024</v>
      </c>
      <c r="J81" s="39">
        <f t="shared" si="5"/>
        <v>98.008128757573758</v>
      </c>
      <c r="K81" s="170">
        <f t="shared" si="3"/>
        <v>7.7387765342892323E-2</v>
      </c>
      <c r="L81" s="168">
        <v>7892227</v>
      </c>
    </row>
    <row r="82" spans="2:12" ht="18.75">
      <c r="B82" s="171" t="s">
        <v>937</v>
      </c>
      <c r="C82" s="172">
        <v>3</v>
      </c>
      <c r="D82" s="173" t="s">
        <v>938</v>
      </c>
      <c r="E82" s="174">
        <v>15124209</v>
      </c>
      <c r="F82" s="175" t="s">
        <v>939</v>
      </c>
      <c r="G82" s="49">
        <f t="shared" si="4"/>
        <v>80.25435354217997</v>
      </c>
      <c r="H82" s="181">
        <v>18845344</v>
      </c>
      <c r="I82" s="177">
        <v>5903320</v>
      </c>
      <c r="J82" s="51">
        <f t="shared" si="5"/>
        <v>98.860378964897677</v>
      </c>
      <c r="K82" s="178">
        <f t="shared" si="3"/>
        <v>5.9061839097590788E-2</v>
      </c>
      <c r="L82" s="176">
        <v>5971371</v>
      </c>
    </row>
    <row r="83" spans="2:12" ht="18.75">
      <c r="B83" s="171" t="s">
        <v>940</v>
      </c>
      <c r="C83" s="172">
        <v>4</v>
      </c>
      <c r="D83" s="173" t="s">
        <v>941</v>
      </c>
      <c r="E83" s="174">
        <v>5789240</v>
      </c>
      <c r="F83" s="175" t="s">
        <v>939</v>
      </c>
      <c r="G83" s="49">
        <f t="shared" si="4"/>
        <v>77.369146452827152</v>
      </c>
      <c r="H83" s="176">
        <v>7482621</v>
      </c>
      <c r="I83" s="177">
        <v>1396025</v>
      </c>
      <c r="J83" s="51">
        <f t="shared" si="5"/>
        <v>87.982754176427463</v>
      </c>
      <c r="K83" s="178">
        <f t="shared" si="3"/>
        <v>1.3967022612057992E-2</v>
      </c>
      <c r="L83" s="176">
        <v>1586703</v>
      </c>
    </row>
    <row r="84" spans="2:12" ht="18.75">
      <c r="B84" s="171" t="s">
        <v>942</v>
      </c>
      <c r="C84" s="172">
        <v>5</v>
      </c>
      <c r="D84" s="173" t="s">
        <v>943</v>
      </c>
      <c r="E84" s="174">
        <v>955166</v>
      </c>
      <c r="F84" s="175" t="s">
        <v>939</v>
      </c>
      <c r="G84" s="49">
        <f t="shared" si="4"/>
        <v>34.286979888706938</v>
      </c>
      <c r="H84" s="176">
        <v>2785798</v>
      </c>
      <c r="I84" s="177">
        <v>601797</v>
      </c>
      <c r="J84" s="51">
        <f t="shared" si="5"/>
        <v>70.906006067925418</v>
      </c>
      <c r="K84" s="178">
        <f t="shared" si="3"/>
        <v>6.0208895305375355E-3</v>
      </c>
      <c r="L84" s="176">
        <v>848725</v>
      </c>
    </row>
    <row r="85" spans="2:12" ht="18.75">
      <c r="B85" s="171" t="s">
        <v>944</v>
      </c>
      <c r="C85" s="172">
        <v>5</v>
      </c>
      <c r="D85" s="173" t="s">
        <v>945</v>
      </c>
      <c r="E85" s="174">
        <v>4897</v>
      </c>
      <c r="F85" s="175" t="s">
        <v>939</v>
      </c>
      <c r="G85" s="49">
        <f t="shared" si="4"/>
        <v>88.425424340917303</v>
      </c>
      <c r="H85" s="176">
        <v>5538</v>
      </c>
      <c r="I85" s="177">
        <v>11959</v>
      </c>
      <c r="J85" s="51">
        <f t="shared" si="5"/>
        <v>62.166658002807097</v>
      </c>
      <c r="K85" s="178">
        <f t="shared" si="3"/>
        <v>1.1964801734754143E-4</v>
      </c>
      <c r="L85" s="176">
        <v>19237</v>
      </c>
    </row>
    <row r="86" spans="2:12" ht="18.75">
      <c r="B86" s="171" t="s">
        <v>946</v>
      </c>
      <c r="C86" s="172">
        <v>4</v>
      </c>
      <c r="D86" s="173" t="s">
        <v>947</v>
      </c>
      <c r="E86" s="174">
        <v>4224429</v>
      </c>
      <c r="F86" s="175" t="s">
        <v>939</v>
      </c>
      <c r="G86" s="49">
        <f t="shared" si="4"/>
        <v>99.890377660310264</v>
      </c>
      <c r="H86" s="176">
        <v>4229065</v>
      </c>
      <c r="I86" s="177">
        <v>3868526</v>
      </c>
      <c r="J86" s="51">
        <f t="shared" si="5"/>
        <v>109.77422444187481</v>
      </c>
      <c r="K86" s="178">
        <f t="shared" si="3"/>
        <v>3.8704027590719545E-2</v>
      </c>
      <c r="L86" s="176">
        <v>3524075</v>
      </c>
    </row>
    <row r="87" spans="2:12" ht="18.75">
      <c r="B87" s="171" t="s">
        <v>948</v>
      </c>
      <c r="C87" s="172">
        <v>4</v>
      </c>
      <c r="D87" s="173" t="s">
        <v>949</v>
      </c>
      <c r="E87" s="174">
        <v>213906</v>
      </c>
      <c r="F87" s="175" t="s">
        <v>939</v>
      </c>
      <c r="G87" s="49">
        <f t="shared" si="4"/>
        <v>96.098656723123227</v>
      </c>
      <c r="H87" s="176">
        <v>222590</v>
      </c>
      <c r="I87" s="177">
        <v>48085</v>
      </c>
      <c r="J87" s="51">
        <f t="shared" si="5"/>
        <v>56.488181946337114</v>
      </c>
      <c r="K87" s="178">
        <f t="shared" si="3"/>
        <v>4.8108327737741692E-4</v>
      </c>
      <c r="L87" s="176">
        <v>85124</v>
      </c>
    </row>
    <row r="88" spans="2:12" ht="18.75">
      <c r="B88" s="163" t="s">
        <v>80</v>
      </c>
      <c r="C88" s="164">
        <v>2</v>
      </c>
      <c r="D88" s="165" t="s">
        <v>81</v>
      </c>
      <c r="E88" s="166"/>
      <c r="F88" s="167"/>
      <c r="G88" s="36" t="str">
        <f t="shared" si="4"/>
        <v/>
      </c>
      <c r="H88" s="168"/>
      <c r="I88" s="169">
        <v>13655811</v>
      </c>
      <c r="J88" s="39">
        <f t="shared" si="5"/>
        <v>244.43128040554387</v>
      </c>
      <c r="K88" s="170">
        <f t="shared" si="3"/>
        <v>0.13662435917909083</v>
      </c>
      <c r="L88" s="168">
        <v>5586769</v>
      </c>
    </row>
    <row r="89" spans="2:12" ht="18.75">
      <c r="B89" s="171" t="s">
        <v>82</v>
      </c>
      <c r="C89" s="172">
        <v>3</v>
      </c>
      <c r="D89" s="173" t="s">
        <v>83</v>
      </c>
      <c r="E89" s="174">
        <v>12717360</v>
      </c>
      <c r="F89" s="175" t="s">
        <v>35</v>
      </c>
      <c r="G89" s="49">
        <f t="shared" si="4"/>
        <v>207.84635788864674</v>
      </c>
      <c r="H89" s="181">
        <v>6118635</v>
      </c>
      <c r="I89" s="177">
        <v>9414890</v>
      </c>
      <c r="J89" s="51">
        <f t="shared" si="5"/>
        <v>290.65111240565307</v>
      </c>
      <c r="K89" s="178">
        <f t="shared" si="3"/>
        <v>9.4194574968241018E-2</v>
      </c>
      <c r="L89" s="176">
        <v>3239241</v>
      </c>
    </row>
    <row r="90" spans="2:12" ht="18.75">
      <c r="B90" s="182" t="s">
        <v>950</v>
      </c>
      <c r="C90" s="82">
        <v>3</v>
      </c>
      <c r="D90" s="83" t="s">
        <v>951</v>
      </c>
      <c r="E90" s="174"/>
      <c r="F90" s="175"/>
      <c r="G90" s="49" t="str">
        <f t="shared" si="4"/>
        <v/>
      </c>
      <c r="H90" s="176"/>
      <c r="I90" s="177">
        <v>4240921</v>
      </c>
      <c r="J90" s="51">
        <f t="shared" si="5"/>
        <v>180.6547568335713</v>
      </c>
      <c r="K90" s="178">
        <f t="shared" si="3"/>
        <v>4.2429784210849794E-2</v>
      </c>
      <c r="L90" s="176">
        <v>2347528</v>
      </c>
    </row>
    <row r="91" spans="2:12" ht="18.75">
      <c r="B91" s="185" t="s">
        <v>84</v>
      </c>
      <c r="C91" s="186">
        <v>1</v>
      </c>
      <c r="D91" s="187" t="s">
        <v>85</v>
      </c>
      <c r="E91" s="193"/>
      <c r="F91" s="194"/>
      <c r="G91" s="67"/>
      <c r="H91" s="190"/>
      <c r="I91" s="191">
        <v>375149501</v>
      </c>
      <c r="J91" s="69">
        <f t="shared" si="5"/>
        <v>96.315674713854776</v>
      </c>
      <c r="K91" s="192">
        <f t="shared" si="3"/>
        <v>3.7533149931908616</v>
      </c>
      <c r="L91" s="190">
        <v>389499946</v>
      </c>
    </row>
    <row r="92" spans="2:12" ht="18.75">
      <c r="B92" s="163" t="s">
        <v>86</v>
      </c>
      <c r="C92" s="164">
        <v>2</v>
      </c>
      <c r="D92" s="165" t="s">
        <v>87</v>
      </c>
      <c r="E92" s="166"/>
      <c r="F92" s="167"/>
      <c r="G92" s="36"/>
      <c r="H92" s="168"/>
      <c r="I92" s="169">
        <v>1028</v>
      </c>
      <c r="J92" s="39">
        <f t="shared" si="5"/>
        <v>27.88931090613131</v>
      </c>
      <c r="K92" s="170">
        <f t="shared" si="3"/>
        <v>1.0284987192346566E-5</v>
      </c>
      <c r="L92" s="168">
        <v>3686</v>
      </c>
    </row>
    <row r="93" spans="2:12" ht="18.75">
      <c r="B93" s="195" t="s">
        <v>952</v>
      </c>
      <c r="C93" s="196">
        <v>3</v>
      </c>
      <c r="D93" s="197" t="s">
        <v>953</v>
      </c>
      <c r="E93" s="174"/>
      <c r="F93" s="175"/>
      <c r="G93" s="49"/>
      <c r="H93" s="181"/>
      <c r="I93" s="177">
        <v>1028</v>
      </c>
      <c r="J93" s="51">
        <f t="shared" si="5"/>
        <v>132.64516129032259</v>
      </c>
      <c r="K93" s="178">
        <f t="shared" si="3"/>
        <v>1.0284987192346566E-5</v>
      </c>
      <c r="L93" s="181">
        <v>775</v>
      </c>
    </row>
    <row r="94" spans="2:12" ht="18.75">
      <c r="B94" s="182" t="s">
        <v>954</v>
      </c>
      <c r="C94" s="82">
        <v>3</v>
      </c>
      <c r="D94" s="83" t="s">
        <v>955</v>
      </c>
      <c r="E94" s="174">
        <v>0</v>
      </c>
      <c r="F94" s="175" t="s">
        <v>956</v>
      </c>
      <c r="G94" s="49" t="s">
        <v>36</v>
      </c>
      <c r="H94" s="181">
        <v>265</v>
      </c>
      <c r="I94" s="177">
        <v>0</v>
      </c>
      <c r="J94" s="51" t="s">
        <v>36</v>
      </c>
      <c r="K94" s="178">
        <f t="shared" si="3"/>
        <v>0</v>
      </c>
      <c r="L94" s="176">
        <v>2911</v>
      </c>
    </row>
    <row r="95" spans="2:12" ht="18.75">
      <c r="B95" s="163" t="s">
        <v>88</v>
      </c>
      <c r="C95" s="164">
        <v>2</v>
      </c>
      <c r="D95" s="165" t="s">
        <v>89</v>
      </c>
      <c r="E95" s="198">
        <v>984802</v>
      </c>
      <c r="F95" s="199" t="s">
        <v>35</v>
      </c>
      <c r="G95" s="36">
        <f t="shared" si="4"/>
        <v>92.973035231119852</v>
      </c>
      <c r="H95" s="168">
        <v>1059234</v>
      </c>
      <c r="I95" s="169">
        <v>109988050</v>
      </c>
      <c r="J95" s="39">
        <f t="shared" si="5"/>
        <v>89.295281951949107</v>
      </c>
      <c r="K95" s="170">
        <f t="shared" si="3"/>
        <v>1.1004140910128148</v>
      </c>
      <c r="L95" s="168">
        <v>123173417</v>
      </c>
    </row>
    <row r="96" spans="2:12" ht="18.75">
      <c r="B96" s="171" t="s">
        <v>957</v>
      </c>
      <c r="C96" s="172">
        <v>3</v>
      </c>
      <c r="D96" s="173" t="s">
        <v>958</v>
      </c>
      <c r="E96" s="174">
        <v>1746</v>
      </c>
      <c r="F96" s="175" t="s">
        <v>18</v>
      </c>
      <c r="G96" s="49">
        <f t="shared" si="4"/>
        <v>77.496671105193073</v>
      </c>
      <c r="H96" s="181">
        <v>2253</v>
      </c>
      <c r="I96" s="177">
        <v>504117</v>
      </c>
      <c r="J96" s="51">
        <f t="shared" si="5"/>
        <v>85.793714005636573</v>
      </c>
      <c r="K96" s="178">
        <f t="shared" si="3"/>
        <v>5.0436156502375231E-3</v>
      </c>
      <c r="L96" s="181">
        <v>587592</v>
      </c>
    </row>
    <row r="97" spans="2:12" ht="18.75">
      <c r="B97" s="171" t="s">
        <v>959</v>
      </c>
      <c r="C97" s="172">
        <v>3</v>
      </c>
      <c r="D97" s="173" t="s">
        <v>960</v>
      </c>
      <c r="E97" s="174">
        <v>543928</v>
      </c>
      <c r="F97" s="175" t="s">
        <v>18</v>
      </c>
      <c r="G97" s="49">
        <f t="shared" si="4"/>
        <v>91.680726800778714</v>
      </c>
      <c r="H97" s="181">
        <v>593285</v>
      </c>
      <c r="I97" s="177">
        <v>53937716</v>
      </c>
      <c r="J97" s="51">
        <f t="shared" si="5"/>
        <v>92.235571827902064</v>
      </c>
      <c r="K97" s="178">
        <f t="shared" si="3"/>
        <v>0.53963883097706855</v>
      </c>
      <c r="L97" s="176">
        <v>58478215</v>
      </c>
    </row>
    <row r="98" spans="2:12" ht="18.75">
      <c r="B98" s="171" t="s">
        <v>961</v>
      </c>
      <c r="C98" s="172">
        <v>3</v>
      </c>
      <c r="D98" s="173" t="s">
        <v>962</v>
      </c>
      <c r="E98" s="174">
        <v>439128</v>
      </c>
      <c r="F98" s="175" t="s">
        <v>18</v>
      </c>
      <c r="G98" s="49">
        <f t="shared" si="4"/>
        <v>94.701701114523303</v>
      </c>
      <c r="H98" s="176">
        <v>463696</v>
      </c>
      <c r="I98" s="177">
        <v>55546217</v>
      </c>
      <c r="J98" s="51">
        <f t="shared" si="5"/>
        <v>86.645278150285122</v>
      </c>
      <c r="K98" s="178">
        <f t="shared" si="3"/>
        <v>0.55573164438550882</v>
      </c>
      <c r="L98" s="176">
        <v>64107610</v>
      </c>
    </row>
    <row r="99" spans="2:12" ht="18.75">
      <c r="B99" s="171" t="s">
        <v>963</v>
      </c>
      <c r="C99" s="172">
        <v>4</v>
      </c>
      <c r="D99" s="173" t="s">
        <v>964</v>
      </c>
      <c r="E99" s="174">
        <v>2744</v>
      </c>
      <c r="F99" s="175" t="s">
        <v>18</v>
      </c>
      <c r="G99" s="49">
        <f t="shared" si="4"/>
        <v>89.004216672072658</v>
      </c>
      <c r="H99" s="176">
        <v>3083</v>
      </c>
      <c r="I99" s="177">
        <v>287923</v>
      </c>
      <c r="J99" s="51">
        <f t="shared" si="5"/>
        <v>53.003116606746083</v>
      </c>
      <c r="K99" s="178">
        <f t="shared" si="3"/>
        <v>2.8806268165194556E-3</v>
      </c>
      <c r="L99" s="176">
        <v>543219</v>
      </c>
    </row>
    <row r="100" spans="2:12" ht="18.75">
      <c r="B100" s="171" t="s">
        <v>965</v>
      </c>
      <c r="C100" s="172">
        <v>4</v>
      </c>
      <c r="D100" s="173" t="s">
        <v>966</v>
      </c>
      <c r="E100" s="174">
        <v>3643</v>
      </c>
      <c r="F100" s="175" t="s">
        <v>18</v>
      </c>
      <c r="G100" s="49">
        <f t="shared" si="4"/>
        <v>77.444727891156461</v>
      </c>
      <c r="H100" s="176">
        <v>4704</v>
      </c>
      <c r="I100" s="177">
        <v>208201</v>
      </c>
      <c r="J100" s="51">
        <f t="shared" si="5"/>
        <v>82.633216647218973</v>
      </c>
      <c r="K100" s="178">
        <f t="shared" si="3"/>
        <v>2.0830200568421669E-3</v>
      </c>
      <c r="L100" s="176">
        <v>251958</v>
      </c>
    </row>
    <row r="101" spans="2:12" ht="18.75">
      <c r="B101" s="171" t="s">
        <v>967</v>
      </c>
      <c r="C101" s="172">
        <v>4</v>
      </c>
      <c r="D101" s="173" t="s">
        <v>968</v>
      </c>
      <c r="E101" s="174">
        <v>345280</v>
      </c>
      <c r="F101" s="175" t="s">
        <v>18</v>
      </c>
      <c r="G101" s="49">
        <f t="shared" si="4"/>
        <v>92.024360016524298</v>
      </c>
      <c r="H101" s="176">
        <v>375205</v>
      </c>
      <c r="I101" s="177">
        <v>32551135</v>
      </c>
      <c r="J101" s="51">
        <f t="shared" si="5"/>
        <v>70.396120186619555</v>
      </c>
      <c r="K101" s="178">
        <f t="shared" si="3"/>
        <v>0.32566926709274713</v>
      </c>
      <c r="L101" s="176">
        <v>46239956</v>
      </c>
    </row>
    <row r="102" spans="2:12" ht="18.75">
      <c r="B102" s="171" t="s">
        <v>969</v>
      </c>
      <c r="C102" s="172">
        <v>4</v>
      </c>
      <c r="D102" s="173" t="s">
        <v>970</v>
      </c>
      <c r="E102" s="174">
        <v>84730</v>
      </c>
      <c r="F102" s="175" t="s">
        <v>18</v>
      </c>
      <c r="G102" s="49">
        <f t="shared" si="4"/>
        <v>108.71043481607883</v>
      </c>
      <c r="H102" s="176">
        <v>77941</v>
      </c>
      <c r="I102" s="177">
        <v>21801757</v>
      </c>
      <c r="J102" s="51">
        <f t="shared" si="5"/>
        <v>131.06198179082605</v>
      </c>
      <c r="K102" s="178">
        <f t="shared" si="3"/>
        <v>0.21812333805024522</v>
      </c>
      <c r="L102" s="176">
        <v>16634692</v>
      </c>
    </row>
    <row r="103" spans="2:12" ht="18.75">
      <c r="B103" s="171" t="s">
        <v>971</v>
      </c>
      <c r="C103" s="172">
        <v>4</v>
      </c>
      <c r="D103" s="173" t="s">
        <v>972</v>
      </c>
      <c r="E103" s="174">
        <v>60</v>
      </c>
      <c r="F103" s="175" t="s">
        <v>18</v>
      </c>
      <c r="G103" s="49">
        <f t="shared" si="4"/>
        <v>92.307692307692307</v>
      </c>
      <c r="H103" s="176">
        <v>65</v>
      </c>
      <c r="I103" s="177">
        <v>5738</v>
      </c>
      <c r="J103" s="51">
        <f t="shared" si="5"/>
        <v>78.131808278867098</v>
      </c>
      <c r="K103" s="178">
        <f t="shared" si="3"/>
        <v>5.7407837071677626E-5</v>
      </c>
      <c r="L103" s="176">
        <v>7344</v>
      </c>
    </row>
    <row r="104" spans="2:12" ht="18.75">
      <c r="B104" s="163" t="s">
        <v>90</v>
      </c>
      <c r="C104" s="164">
        <v>2</v>
      </c>
      <c r="D104" s="165" t="s">
        <v>91</v>
      </c>
      <c r="E104" s="166">
        <v>93719</v>
      </c>
      <c r="F104" s="167" t="s">
        <v>18</v>
      </c>
      <c r="G104" s="36">
        <f t="shared" si="4"/>
        <v>94.908199742777001</v>
      </c>
      <c r="H104" s="168">
        <v>98747</v>
      </c>
      <c r="I104" s="169">
        <v>25186487</v>
      </c>
      <c r="J104" s="39">
        <f t="shared" si="5"/>
        <v>91.006057462280154</v>
      </c>
      <c r="K104" s="170">
        <f t="shared" si="3"/>
        <v>0.25198705857510045</v>
      </c>
      <c r="L104" s="168">
        <v>27675616</v>
      </c>
    </row>
    <row r="105" spans="2:12" ht="18.75">
      <c r="B105" s="171" t="s">
        <v>92</v>
      </c>
      <c r="C105" s="172">
        <v>3</v>
      </c>
      <c r="D105" s="173" t="s">
        <v>973</v>
      </c>
      <c r="E105" s="174">
        <v>66264</v>
      </c>
      <c r="F105" s="175" t="s">
        <v>18</v>
      </c>
      <c r="G105" s="49">
        <f t="shared" si="4"/>
        <v>96.065412160398964</v>
      </c>
      <c r="H105" s="181">
        <v>68978</v>
      </c>
      <c r="I105" s="177">
        <v>14575354</v>
      </c>
      <c r="J105" s="51">
        <f t="shared" si="5"/>
        <v>85.238754825083504</v>
      </c>
      <c r="K105" s="178">
        <f t="shared" si="3"/>
        <v>0.14582425020809076</v>
      </c>
      <c r="L105" s="181">
        <v>17099445</v>
      </c>
    </row>
    <row r="106" spans="2:12" ht="18.75">
      <c r="B106" s="171" t="s">
        <v>974</v>
      </c>
      <c r="C106" s="172">
        <v>3</v>
      </c>
      <c r="D106" s="173" t="s">
        <v>975</v>
      </c>
      <c r="E106" s="174">
        <v>149</v>
      </c>
      <c r="F106" s="175" t="s">
        <v>18</v>
      </c>
      <c r="G106" s="49">
        <f t="shared" si="4"/>
        <v>92.546583850931668</v>
      </c>
      <c r="H106" s="181">
        <v>161</v>
      </c>
      <c r="I106" s="177">
        <v>34113</v>
      </c>
      <c r="J106" s="51">
        <f t="shared" si="5"/>
        <v>82.872968442533349</v>
      </c>
      <c r="K106" s="178">
        <f t="shared" si="3"/>
        <v>3.4129549425342256E-4</v>
      </c>
      <c r="L106" s="176">
        <v>41163</v>
      </c>
    </row>
    <row r="107" spans="2:12" ht="18.75">
      <c r="B107" s="171" t="s">
        <v>976</v>
      </c>
      <c r="C107" s="172">
        <v>3</v>
      </c>
      <c r="D107" s="173" t="s">
        <v>93</v>
      </c>
      <c r="E107" s="174">
        <v>26179</v>
      </c>
      <c r="F107" s="175" t="s">
        <v>18</v>
      </c>
      <c r="G107" s="49">
        <f t="shared" si="4"/>
        <v>93.459712255899461</v>
      </c>
      <c r="H107" s="176">
        <v>28011</v>
      </c>
      <c r="I107" s="177">
        <v>10438948</v>
      </c>
      <c r="J107" s="51">
        <f t="shared" si="5"/>
        <v>100.43718632465706</v>
      </c>
      <c r="K107" s="178">
        <f t="shared" si="3"/>
        <v>0.10444012303654844</v>
      </c>
      <c r="L107" s="176">
        <v>10393509</v>
      </c>
    </row>
    <row r="108" spans="2:12" ht="18.75">
      <c r="B108" s="171" t="s">
        <v>977</v>
      </c>
      <c r="C108" s="172">
        <v>4</v>
      </c>
      <c r="D108" s="173" t="s">
        <v>978</v>
      </c>
      <c r="E108" s="174">
        <v>304</v>
      </c>
      <c r="F108" s="175" t="s">
        <v>18</v>
      </c>
      <c r="G108" s="49">
        <f t="shared" si="4"/>
        <v>152.76381909547737</v>
      </c>
      <c r="H108" s="176">
        <v>199</v>
      </c>
      <c r="I108" s="177">
        <v>84643</v>
      </c>
      <c r="J108" s="51">
        <f t="shared" si="5"/>
        <v>160.01777071990318</v>
      </c>
      <c r="K108" s="178">
        <f t="shared" si="3"/>
        <v>8.4684063319240309E-4</v>
      </c>
      <c r="L108" s="176">
        <v>52896</v>
      </c>
    </row>
    <row r="109" spans="2:12" ht="18.75">
      <c r="B109" s="171" t="s">
        <v>979</v>
      </c>
      <c r="C109" s="172">
        <v>4</v>
      </c>
      <c r="D109" s="173" t="s">
        <v>980</v>
      </c>
      <c r="E109" s="174">
        <v>25880</v>
      </c>
      <c r="F109" s="175" t="s">
        <v>18</v>
      </c>
      <c r="G109" s="49">
        <f t="shared" si="4"/>
        <v>93.050012584043429</v>
      </c>
      <c r="H109" s="176">
        <v>27813</v>
      </c>
      <c r="I109" s="177">
        <v>10354305</v>
      </c>
      <c r="J109" s="51">
        <f t="shared" si="5"/>
        <v>100.13240994513575</v>
      </c>
      <c r="K109" s="178">
        <f t="shared" si="3"/>
        <v>0.10359328240335604</v>
      </c>
      <c r="L109" s="176">
        <v>10340613</v>
      </c>
    </row>
    <row r="110" spans="2:12" ht="18.75">
      <c r="B110" s="171" t="s">
        <v>981</v>
      </c>
      <c r="C110" s="172">
        <v>5</v>
      </c>
      <c r="D110" s="173" t="s">
        <v>982</v>
      </c>
      <c r="E110" s="174">
        <v>71</v>
      </c>
      <c r="F110" s="175" t="s">
        <v>18</v>
      </c>
      <c r="G110" s="49">
        <f t="shared" si="4"/>
        <v>104.41176470588236</v>
      </c>
      <c r="H110" s="176">
        <v>68</v>
      </c>
      <c r="I110" s="177">
        <v>49450</v>
      </c>
      <c r="J110" s="51">
        <f t="shared" si="5"/>
        <v>106.14093455536715</v>
      </c>
      <c r="K110" s="178">
        <f t="shared" si="3"/>
        <v>4.9473989947620392E-4</v>
      </c>
      <c r="L110" s="176">
        <v>46589</v>
      </c>
    </row>
    <row r="111" spans="2:12" ht="18.75">
      <c r="B111" s="171" t="s">
        <v>983</v>
      </c>
      <c r="C111" s="172">
        <v>5</v>
      </c>
      <c r="D111" s="173" t="s">
        <v>984</v>
      </c>
      <c r="E111" s="174">
        <v>84</v>
      </c>
      <c r="F111" s="175" t="s">
        <v>18</v>
      </c>
      <c r="G111" s="49">
        <f t="shared" si="4"/>
        <v>175</v>
      </c>
      <c r="H111" s="176">
        <v>48</v>
      </c>
      <c r="I111" s="177">
        <v>68921</v>
      </c>
      <c r="J111" s="51">
        <f t="shared" si="5"/>
        <v>172.74299463632263</v>
      </c>
      <c r="K111" s="178">
        <f t="shared" si="3"/>
        <v>6.8954436019816898E-4</v>
      </c>
      <c r="L111" s="176">
        <v>39898</v>
      </c>
    </row>
    <row r="112" spans="2:12" ht="18.75">
      <c r="B112" s="171" t="s">
        <v>985</v>
      </c>
      <c r="C112" s="172">
        <v>5</v>
      </c>
      <c r="D112" s="173" t="s">
        <v>986</v>
      </c>
      <c r="E112" s="174">
        <v>935</v>
      </c>
      <c r="F112" s="175" t="s">
        <v>18</v>
      </c>
      <c r="G112" s="49">
        <f t="shared" si="4"/>
        <v>99.574014909478166</v>
      </c>
      <c r="H112" s="176">
        <v>939</v>
      </c>
      <c r="I112" s="177">
        <v>422315</v>
      </c>
      <c r="J112" s="51">
        <f t="shared" si="5"/>
        <v>99.365429681985447</v>
      </c>
      <c r="K112" s="178">
        <f t="shared" si="3"/>
        <v>4.2251987997430351E-3</v>
      </c>
      <c r="L112" s="176">
        <v>425012</v>
      </c>
    </row>
    <row r="113" spans="2:12" ht="18.75">
      <c r="B113" s="163" t="s">
        <v>94</v>
      </c>
      <c r="C113" s="164">
        <v>2</v>
      </c>
      <c r="D113" s="165" t="s">
        <v>95</v>
      </c>
      <c r="E113" s="166"/>
      <c r="F113" s="167"/>
      <c r="G113" s="36"/>
      <c r="H113" s="168"/>
      <c r="I113" s="169">
        <v>57953994</v>
      </c>
      <c r="J113" s="39">
        <f t="shared" si="5"/>
        <v>77.651731746079648</v>
      </c>
      <c r="K113" s="170">
        <f t="shared" si="3"/>
        <v>0.57982109536510673</v>
      </c>
      <c r="L113" s="168">
        <v>74633228</v>
      </c>
    </row>
    <row r="114" spans="2:12" ht="18.75">
      <c r="B114" s="171" t="s">
        <v>96</v>
      </c>
      <c r="C114" s="172">
        <v>3</v>
      </c>
      <c r="D114" s="173" t="s">
        <v>97</v>
      </c>
      <c r="E114" s="174"/>
      <c r="F114" s="175"/>
      <c r="G114" s="49"/>
      <c r="H114" s="181"/>
      <c r="I114" s="177">
        <v>33992499</v>
      </c>
      <c r="J114" s="51">
        <f t="shared" si="5"/>
        <v>59.115902928771568</v>
      </c>
      <c r="K114" s="178">
        <f t="shared" si="3"/>
        <v>0.34008989966036329</v>
      </c>
      <c r="L114" s="181">
        <v>57501446</v>
      </c>
    </row>
    <row r="115" spans="2:12" ht="18.75">
      <c r="B115" s="171" t="s">
        <v>98</v>
      </c>
      <c r="C115" s="172">
        <v>4</v>
      </c>
      <c r="D115" s="173" t="s">
        <v>987</v>
      </c>
      <c r="E115" s="174">
        <v>18718</v>
      </c>
      <c r="F115" s="175" t="s">
        <v>988</v>
      </c>
      <c r="G115" s="49">
        <f t="shared" si="4"/>
        <v>54.146778905956204</v>
      </c>
      <c r="H115" s="181">
        <v>34569</v>
      </c>
      <c r="I115" s="177">
        <v>1018817</v>
      </c>
      <c r="J115" s="51">
        <f t="shared" si="5"/>
        <v>51.439712330178068</v>
      </c>
      <c r="K115" s="178">
        <f t="shared" si="3"/>
        <v>1.0193112642358903E-2</v>
      </c>
      <c r="L115" s="176">
        <v>1980604</v>
      </c>
    </row>
    <row r="116" spans="2:12" ht="18.75">
      <c r="B116" s="182" t="s">
        <v>989</v>
      </c>
      <c r="C116" s="82">
        <v>5</v>
      </c>
      <c r="D116" s="83" t="s">
        <v>990</v>
      </c>
      <c r="E116" s="174">
        <v>2583</v>
      </c>
      <c r="F116" s="175" t="s">
        <v>988</v>
      </c>
      <c r="G116" s="49">
        <f t="shared" si="4"/>
        <v>24.838926819886527</v>
      </c>
      <c r="H116" s="176">
        <v>10399</v>
      </c>
      <c r="I116" s="177">
        <v>139942</v>
      </c>
      <c r="J116" s="51">
        <f t="shared" si="5"/>
        <v>21.081539529957986</v>
      </c>
      <c r="K116" s="178">
        <f t="shared" si="3"/>
        <v>1.4000989082406257E-3</v>
      </c>
      <c r="L116" s="176">
        <v>663813</v>
      </c>
    </row>
    <row r="117" spans="2:12" ht="18.75">
      <c r="B117" s="183" t="s">
        <v>991</v>
      </c>
      <c r="C117" s="184">
        <v>5</v>
      </c>
      <c r="D117" s="80" t="s">
        <v>992</v>
      </c>
      <c r="E117" s="174">
        <v>9105</v>
      </c>
      <c r="F117" s="175" t="s">
        <v>988</v>
      </c>
      <c r="G117" s="49">
        <f t="shared" si="4"/>
        <v>80.782539260047912</v>
      </c>
      <c r="H117" s="176">
        <v>11271</v>
      </c>
      <c r="I117" s="177">
        <v>583344</v>
      </c>
      <c r="J117" s="51">
        <f t="shared" si="5"/>
        <v>85.017598321054592</v>
      </c>
      <c r="K117" s="178">
        <f t="shared" si="3"/>
        <v>5.8362700084943729E-3</v>
      </c>
      <c r="L117" s="176">
        <v>686145</v>
      </c>
    </row>
    <row r="118" spans="2:12" ht="18.75">
      <c r="B118" s="182" t="s">
        <v>993</v>
      </c>
      <c r="C118" s="82">
        <v>4</v>
      </c>
      <c r="D118" s="83" t="s">
        <v>994</v>
      </c>
      <c r="E118" s="174">
        <v>6423</v>
      </c>
      <c r="F118" s="175" t="s">
        <v>988</v>
      </c>
      <c r="G118" s="49">
        <f t="shared" si="4"/>
        <v>135.10727808161548</v>
      </c>
      <c r="H118" s="176">
        <v>4754</v>
      </c>
      <c r="I118" s="177">
        <v>1003984</v>
      </c>
      <c r="J118" s="51">
        <f t="shared" si="5"/>
        <v>121.66420870349208</v>
      </c>
      <c r="K118" s="178">
        <f t="shared" si="3"/>
        <v>1.004471068221875E-2</v>
      </c>
      <c r="L118" s="176">
        <v>825209</v>
      </c>
    </row>
    <row r="119" spans="2:12" ht="18.75">
      <c r="B119" s="182" t="s">
        <v>995</v>
      </c>
      <c r="C119" s="82">
        <v>4</v>
      </c>
      <c r="D119" s="83" t="s">
        <v>99</v>
      </c>
      <c r="E119" s="174"/>
      <c r="F119" s="175"/>
      <c r="G119" s="49"/>
      <c r="H119" s="176"/>
      <c r="I119" s="177">
        <v>31541389</v>
      </c>
      <c r="J119" s="51">
        <f t="shared" si="5"/>
        <v>58.013823640261563</v>
      </c>
      <c r="K119" s="178">
        <f t="shared" si="3"/>
        <v>0.31556690845702423</v>
      </c>
      <c r="L119" s="176">
        <v>54368747</v>
      </c>
    </row>
    <row r="120" spans="2:12" ht="18.75">
      <c r="B120" s="182" t="s">
        <v>996</v>
      </c>
      <c r="C120" s="82">
        <v>5</v>
      </c>
      <c r="D120" s="83" t="s">
        <v>997</v>
      </c>
      <c r="E120" s="174">
        <v>269</v>
      </c>
      <c r="F120" s="175" t="s">
        <v>998</v>
      </c>
      <c r="G120" s="49">
        <f t="shared" si="4"/>
        <v>35.676392572944302</v>
      </c>
      <c r="H120" s="176">
        <v>754</v>
      </c>
      <c r="I120" s="177">
        <v>24222</v>
      </c>
      <c r="J120" s="51">
        <f t="shared" si="5"/>
        <v>28.951866416456497</v>
      </c>
      <c r="K120" s="178">
        <f t="shared" si="3"/>
        <v>2.4233750950682737E-4</v>
      </c>
      <c r="L120" s="176">
        <v>83663</v>
      </c>
    </row>
    <row r="121" spans="2:12" ht="18.75">
      <c r="B121" s="182" t="s">
        <v>999</v>
      </c>
      <c r="C121" s="82">
        <v>5</v>
      </c>
      <c r="D121" s="83" t="s">
        <v>1000</v>
      </c>
      <c r="E121" s="174">
        <v>2897</v>
      </c>
      <c r="F121" s="175" t="s">
        <v>988</v>
      </c>
      <c r="G121" s="49">
        <f t="shared" si="4"/>
        <v>53.967958271236959</v>
      </c>
      <c r="H121" s="176">
        <v>5368</v>
      </c>
      <c r="I121" s="177">
        <v>574738</v>
      </c>
      <c r="J121" s="51">
        <f t="shared" si="5"/>
        <v>55.835529722414634</v>
      </c>
      <c r="K121" s="178">
        <f t="shared" si="3"/>
        <v>5.7501682577382109E-3</v>
      </c>
      <c r="L121" s="176">
        <v>1029341</v>
      </c>
    </row>
    <row r="122" spans="2:12" ht="18.75">
      <c r="B122" s="183" t="s">
        <v>1001</v>
      </c>
      <c r="C122" s="184">
        <v>5</v>
      </c>
      <c r="D122" s="80" t="s">
        <v>992</v>
      </c>
      <c r="E122" s="174">
        <v>125276</v>
      </c>
      <c r="F122" s="175" t="s">
        <v>988</v>
      </c>
      <c r="G122" s="49">
        <f t="shared" si="4"/>
        <v>66.160029151901483</v>
      </c>
      <c r="H122" s="176">
        <v>189353</v>
      </c>
      <c r="I122" s="177">
        <v>7305151</v>
      </c>
      <c r="J122" s="51">
        <f t="shared" si="5"/>
        <v>47.855119573092679</v>
      </c>
      <c r="K122" s="178">
        <f t="shared" si="3"/>
        <v>7.3086949876612559E-2</v>
      </c>
      <c r="L122" s="176">
        <v>15265140</v>
      </c>
    </row>
    <row r="123" spans="2:12" ht="18.75">
      <c r="B123" s="200">
        <v>207010700</v>
      </c>
      <c r="C123" s="55">
        <v>4</v>
      </c>
      <c r="D123" t="s">
        <v>1002</v>
      </c>
      <c r="E123" s="174">
        <v>45</v>
      </c>
      <c r="F123" s="62" t="s">
        <v>988</v>
      </c>
      <c r="G123" s="49" t="s">
        <v>15</v>
      </c>
      <c r="H123" s="181">
        <v>0</v>
      </c>
      <c r="I123" s="177">
        <v>2920</v>
      </c>
      <c r="J123" s="51" t="s">
        <v>15</v>
      </c>
      <c r="K123" s="178">
        <f t="shared" si="3"/>
        <v>2.921416595491437E-5</v>
      </c>
      <c r="L123" s="181">
        <v>0</v>
      </c>
    </row>
    <row r="124" spans="2:12" ht="18.75">
      <c r="B124" s="163" t="s">
        <v>100</v>
      </c>
      <c r="C124" s="164">
        <v>2</v>
      </c>
      <c r="D124" s="165" t="s">
        <v>101</v>
      </c>
      <c r="E124" s="166">
        <v>60454</v>
      </c>
      <c r="F124" s="167" t="s">
        <v>988</v>
      </c>
      <c r="G124" s="36">
        <f t="shared" si="4"/>
        <v>85.673795048396471</v>
      </c>
      <c r="H124" s="168">
        <v>70563</v>
      </c>
      <c r="I124" s="169">
        <v>7584311</v>
      </c>
      <c r="J124" s="39">
        <f t="shared" si="5"/>
        <v>89.581699908414024</v>
      </c>
      <c r="K124" s="170">
        <f t="shared" si="3"/>
        <v>7.5879904180713206E-2</v>
      </c>
      <c r="L124" s="168">
        <v>8466362</v>
      </c>
    </row>
    <row r="125" spans="2:12" ht="18.75">
      <c r="B125" s="171" t="s">
        <v>1003</v>
      </c>
      <c r="C125" s="172">
        <v>3</v>
      </c>
      <c r="D125" s="173" t="s">
        <v>1004</v>
      </c>
      <c r="E125" s="174">
        <v>59948</v>
      </c>
      <c r="F125" s="175" t="s">
        <v>18</v>
      </c>
      <c r="G125" s="49">
        <f t="shared" si="4"/>
        <v>85.250284414106943</v>
      </c>
      <c r="H125" s="181">
        <v>70320</v>
      </c>
      <c r="I125" s="177">
        <v>7546575</v>
      </c>
      <c r="J125" s="51">
        <f t="shared" si="5"/>
        <v>89.268034234864686</v>
      </c>
      <c r="K125" s="178">
        <f t="shared" si="3"/>
        <v>7.5502361110002705E-2</v>
      </c>
      <c r="L125" s="176">
        <v>8453838</v>
      </c>
    </row>
    <row r="126" spans="2:12" ht="18.75">
      <c r="B126" s="171" t="s">
        <v>1005</v>
      </c>
      <c r="C126" s="172">
        <v>4</v>
      </c>
      <c r="D126" s="173" t="s">
        <v>1006</v>
      </c>
      <c r="E126" s="174">
        <v>96</v>
      </c>
      <c r="F126" s="175" t="s">
        <v>18</v>
      </c>
      <c r="G126" s="49">
        <f t="shared" si="4"/>
        <v>56.470588235294116</v>
      </c>
      <c r="H126" s="181">
        <v>170</v>
      </c>
      <c r="I126" s="177">
        <v>14942</v>
      </c>
      <c r="J126" s="51">
        <f t="shared" si="5"/>
        <v>63.626298756600242</v>
      </c>
      <c r="K126" s="178">
        <f t="shared" si="3"/>
        <v>1.4949248893778442E-4</v>
      </c>
      <c r="L126" s="181">
        <v>23484</v>
      </c>
    </row>
    <row r="127" spans="2:12" ht="18.75">
      <c r="B127" s="171" t="s">
        <v>1007</v>
      </c>
      <c r="C127" s="172">
        <v>4</v>
      </c>
      <c r="D127" s="173" t="s">
        <v>1008</v>
      </c>
      <c r="E127" s="174">
        <v>59814</v>
      </c>
      <c r="F127" s="175" t="s">
        <v>18</v>
      </c>
      <c r="G127" s="49">
        <f t="shared" si="4"/>
        <v>85.369299935773924</v>
      </c>
      <c r="H127" s="181">
        <v>70065</v>
      </c>
      <c r="I127" s="177">
        <v>7510068</v>
      </c>
      <c r="J127" s="51">
        <f t="shared" si="5"/>
        <v>89.378885447059375</v>
      </c>
      <c r="K127" s="178">
        <f t="shared" si="3"/>
        <v>7.5137114001606803E-2</v>
      </c>
      <c r="L127" s="181">
        <v>8402508</v>
      </c>
    </row>
    <row r="128" spans="2:12" ht="18.75">
      <c r="B128" s="163" t="s">
        <v>102</v>
      </c>
      <c r="C128" s="164">
        <v>2</v>
      </c>
      <c r="D128" s="165" t="s">
        <v>103</v>
      </c>
      <c r="E128" s="166">
        <v>51891</v>
      </c>
      <c r="F128" s="167" t="s">
        <v>18</v>
      </c>
      <c r="G128" s="36">
        <f t="shared" si="4"/>
        <v>103.78407568151363</v>
      </c>
      <c r="H128" s="168">
        <v>49999</v>
      </c>
      <c r="I128" s="169">
        <v>16596930</v>
      </c>
      <c r="J128" s="39">
        <f t="shared" si="5"/>
        <v>93.4962670062298</v>
      </c>
      <c r="K128" s="170">
        <f t="shared" si="3"/>
        <v>0.16604981758975923</v>
      </c>
      <c r="L128" s="168">
        <v>17751436</v>
      </c>
    </row>
    <row r="129" spans="2:12" ht="18.75">
      <c r="B129" s="171" t="s">
        <v>1009</v>
      </c>
      <c r="C129" s="172">
        <v>3</v>
      </c>
      <c r="D129" s="173" t="s">
        <v>1010</v>
      </c>
      <c r="E129" s="174">
        <v>40555</v>
      </c>
      <c r="F129" s="175" t="s">
        <v>1011</v>
      </c>
      <c r="G129" s="49">
        <f t="shared" si="4"/>
        <v>114.19761777377298</v>
      </c>
      <c r="H129" s="181">
        <v>35513</v>
      </c>
      <c r="I129" s="177">
        <v>141013</v>
      </c>
      <c r="J129" s="51">
        <f t="shared" si="5"/>
        <v>121.10773300353843</v>
      </c>
      <c r="K129" s="178">
        <f t="shared" si="3"/>
        <v>1.4108141040412123E-3</v>
      </c>
      <c r="L129" s="176">
        <v>116436</v>
      </c>
    </row>
    <row r="130" spans="2:12" ht="18.75">
      <c r="B130" s="200">
        <v>211010100</v>
      </c>
      <c r="C130" s="55">
        <v>4</v>
      </c>
      <c r="D130" t="s">
        <v>1012</v>
      </c>
      <c r="E130" s="174">
        <v>1035</v>
      </c>
      <c r="F130" s="62" t="s">
        <v>35</v>
      </c>
      <c r="G130" s="49" t="s">
        <v>15</v>
      </c>
      <c r="H130" s="176">
        <v>0</v>
      </c>
      <c r="I130" s="177">
        <v>10618</v>
      </c>
      <c r="J130" s="51" t="s">
        <v>15</v>
      </c>
      <c r="K130" s="178">
        <f t="shared" si="3"/>
        <v>1.0623151168126055E-4</v>
      </c>
      <c r="L130" s="176">
        <v>0</v>
      </c>
    </row>
    <row r="131" spans="2:12" ht="18.75">
      <c r="B131" s="171" t="s">
        <v>1013</v>
      </c>
      <c r="C131" s="172">
        <v>3</v>
      </c>
      <c r="D131" s="173" t="s">
        <v>1014</v>
      </c>
      <c r="E131" s="174">
        <v>3861</v>
      </c>
      <c r="F131" s="175" t="s">
        <v>204</v>
      </c>
      <c r="G131" s="49">
        <f t="shared" si="4"/>
        <v>88.63636363636364</v>
      </c>
      <c r="H131" s="176">
        <v>4356</v>
      </c>
      <c r="I131" s="177">
        <v>5730321</v>
      </c>
      <c r="J131" s="51">
        <f t="shared" si="5"/>
        <v>91.669823472687114</v>
      </c>
      <c r="K131" s="178">
        <f t="shared" si="3"/>
        <v>5.7331009818127013E-2</v>
      </c>
      <c r="L131" s="176">
        <v>6251044</v>
      </c>
    </row>
    <row r="132" spans="2:12" ht="18.75">
      <c r="B132" s="182" t="s">
        <v>1015</v>
      </c>
      <c r="C132" s="82">
        <v>4</v>
      </c>
      <c r="D132" s="83" t="s">
        <v>1016</v>
      </c>
      <c r="E132" s="174">
        <v>0</v>
      </c>
      <c r="F132" s="175" t="s">
        <v>18</v>
      </c>
      <c r="G132" s="49" t="s">
        <v>36</v>
      </c>
      <c r="H132" s="176">
        <v>363</v>
      </c>
      <c r="I132" s="177">
        <v>0</v>
      </c>
      <c r="J132" s="51" t="s">
        <v>36</v>
      </c>
      <c r="K132" s="178">
        <f t="shared" si="3"/>
        <v>0</v>
      </c>
      <c r="L132" s="176">
        <v>819</v>
      </c>
    </row>
    <row r="133" spans="2:12" ht="18.75">
      <c r="B133" s="171" t="s">
        <v>1017</v>
      </c>
      <c r="C133" s="172">
        <v>4</v>
      </c>
      <c r="D133" s="173" t="s">
        <v>1018</v>
      </c>
      <c r="E133" s="174">
        <v>590</v>
      </c>
      <c r="F133" s="175" t="s">
        <v>18</v>
      </c>
      <c r="G133" s="49">
        <f t="shared" si="4"/>
        <v>69.248826291079808</v>
      </c>
      <c r="H133" s="176">
        <v>852</v>
      </c>
      <c r="I133" s="177">
        <v>596934</v>
      </c>
      <c r="J133" s="51">
        <f t="shared" si="5"/>
        <v>65.924301257669924</v>
      </c>
      <c r="K133" s="178">
        <f t="shared" si="3"/>
        <v>5.9722359384009778E-3</v>
      </c>
      <c r="L133" s="176">
        <v>905484</v>
      </c>
    </row>
    <row r="134" spans="2:12" ht="18.75">
      <c r="B134" s="171" t="s">
        <v>104</v>
      </c>
      <c r="C134" s="172">
        <v>3</v>
      </c>
      <c r="D134" s="173" t="s">
        <v>1019</v>
      </c>
      <c r="E134" s="174">
        <v>22</v>
      </c>
      <c r="F134" s="175" t="s">
        <v>18</v>
      </c>
      <c r="G134" s="49">
        <f t="shared" si="4"/>
        <v>100</v>
      </c>
      <c r="H134" s="176">
        <v>22</v>
      </c>
      <c r="I134" s="177">
        <v>133094</v>
      </c>
      <c r="J134" s="51">
        <f t="shared" si="5"/>
        <v>101.55506043218165</v>
      </c>
      <c r="K134" s="178">
        <f t="shared" si="3"/>
        <v>1.3315856861655388E-3</v>
      </c>
      <c r="L134" s="176">
        <v>131056</v>
      </c>
    </row>
    <row r="135" spans="2:12" ht="18.75">
      <c r="B135" s="171" t="s">
        <v>1020</v>
      </c>
      <c r="C135" s="172">
        <v>3</v>
      </c>
      <c r="D135" s="173" t="s">
        <v>1021</v>
      </c>
      <c r="E135" s="174">
        <v>114</v>
      </c>
      <c r="F135" s="175" t="s">
        <v>18</v>
      </c>
      <c r="G135" s="49">
        <f t="shared" si="4"/>
        <v>69.512195121951208</v>
      </c>
      <c r="H135" s="176">
        <v>164</v>
      </c>
      <c r="I135" s="177">
        <v>545306</v>
      </c>
      <c r="J135" s="51">
        <f t="shared" si="5"/>
        <v>63.390794776739682</v>
      </c>
      <c r="K135" s="178">
        <f t="shared" ref="K135:K198" si="6">I135/$I$412*100</f>
        <v>5.455705472674841E-3</v>
      </c>
      <c r="L135" s="176">
        <v>860229</v>
      </c>
    </row>
    <row r="136" spans="2:12" ht="18.75">
      <c r="B136" s="171" t="s">
        <v>1022</v>
      </c>
      <c r="C136" s="172">
        <v>3</v>
      </c>
      <c r="D136" s="173" t="s">
        <v>1023</v>
      </c>
      <c r="E136" s="174">
        <v>4963</v>
      </c>
      <c r="F136" s="175" t="s">
        <v>18</v>
      </c>
      <c r="G136" s="49">
        <f t="shared" ref="G136:G199" si="7">IF(F136="","",E136/H136*100)</f>
        <v>73.942193087008349</v>
      </c>
      <c r="H136" s="176">
        <v>6712</v>
      </c>
      <c r="I136" s="177">
        <v>1802410</v>
      </c>
      <c r="J136" s="51">
        <f t="shared" ref="J136:J199" si="8">I136/L136*100</f>
        <v>60.84528019595691</v>
      </c>
      <c r="K136" s="178">
        <f t="shared" si="6"/>
        <v>1.8032844129725074E-2</v>
      </c>
      <c r="L136" s="176">
        <v>2962284</v>
      </c>
    </row>
    <row r="137" spans="2:12" ht="18.75">
      <c r="B137" s="171" t="s">
        <v>1024</v>
      </c>
      <c r="C137" s="172">
        <v>4</v>
      </c>
      <c r="D137" s="173" t="s">
        <v>1025</v>
      </c>
      <c r="E137" s="174">
        <v>4549</v>
      </c>
      <c r="F137" s="175" t="s">
        <v>18</v>
      </c>
      <c r="G137" s="49">
        <f t="shared" si="7"/>
        <v>74.892986499835374</v>
      </c>
      <c r="H137" s="176">
        <v>6074</v>
      </c>
      <c r="I137" s="177">
        <v>1667009</v>
      </c>
      <c r="J137" s="51">
        <f t="shared" si="8"/>
        <v>60.808984944112211</v>
      </c>
      <c r="K137" s="178">
        <f t="shared" si="6"/>
        <v>1.667817725148488E-2</v>
      </c>
      <c r="L137" s="176">
        <v>2741386</v>
      </c>
    </row>
    <row r="138" spans="2:12" ht="18.75">
      <c r="B138" s="179" t="s">
        <v>1026</v>
      </c>
      <c r="C138" s="55">
        <v>4</v>
      </c>
      <c r="D138" s="56" t="s">
        <v>1027</v>
      </c>
      <c r="E138" s="174">
        <v>100</v>
      </c>
      <c r="F138" s="175" t="s">
        <v>18</v>
      </c>
      <c r="G138" s="49">
        <f t="shared" si="7"/>
        <v>103.09278350515463</v>
      </c>
      <c r="H138" s="176">
        <v>97</v>
      </c>
      <c r="I138" s="177">
        <v>14325</v>
      </c>
      <c r="J138" s="51">
        <f t="shared" si="8"/>
        <v>176.17759193211165</v>
      </c>
      <c r="K138" s="178">
        <f t="shared" si="6"/>
        <v>1.4331949565210561E-4</v>
      </c>
      <c r="L138" s="176">
        <v>8131</v>
      </c>
    </row>
    <row r="139" spans="2:12" ht="18.75">
      <c r="B139" s="171" t="s">
        <v>1028</v>
      </c>
      <c r="C139" s="172">
        <v>4</v>
      </c>
      <c r="D139" s="173" t="s">
        <v>1029</v>
      </c>
      <c r="E139" s="174">
        <v>225</v>
      </c>
      <c r="F139" s="175" t="s">
        <v>18</v>
      </c>
      <c r="G139" s="49">
        <f t="shared" si="7"/>
        <v>57.397959183673478</v>
      </c>
      <c r="H139" s="176">
        <v>392</v>
      </c>
      <c r="I139" s="177">
        <v>62077</v>
      </c>
      <c r="J139" s="51">
        <f t="shared" si="8"/>
        <v>54.860632412464426</v>
      </c>
      <c r="K139" s="178">
        <f t="shared" si="6"/>
        <v>6.2107115752849974E-4</v>
      </c>
      <c r="L139" s="176">
        <v>113154</v>
      </c>
    </row>
    <row r="140" spans="2:12" ht="18.75">
      <c r="B140" s="171" t="s">
        <v>1030</v>
      </c>
      <c r="C140" s="172">
        <v>3</v>
      </c>
      <c r="D140" s="173" t="s">
        <v>1031</v>
      </c>
      <c r="E140" s="174">
        <v>177</v>
      </c>
      <c r="F140" s="175" t="s">
        <v>18</v>
      </c>
      <c r="G140" s="49">
        <f t="shared" si="7"/>
        <v>95.161290322580655</v>
      </c>
      <c r="H140" s="181">
        <v>186</v>
      </c>
      <c r="I140" s="177">
        <v>56308</v>
      </c>
      <c r="J140" s="51">
        <f t="shared" si="8"/>
        <v>101.42296192225946</v>
      </c>
      <c r="K140" s="178">
        <f t="shared" si="6"/>
        <v>5.633531700648351E-4</v>
      </c>
      <c r="L140" s="181">
        <v>55518</v>
      </c>
    </row>
    <row r="141" spans="2:12" ht="18.75">
      <c r="B141" s="171" t="s">
        <v>1032</v>
      </c>
      <c r="C141" s="172">
        <v>4</v>
      </c>
      <c r="D141" s="173" t="s">
        <v>1033</v>
      </c>
      <c r="E141" s="174">
        <v>32</v>
      </c>
      <c r="F141" s="175" t="s">
        <v>18</v>
      </c>
      <c r="G141" s="49">
        <f t="shared" si="7"/>
        <v>91.428571428571431</v>
      </c>
      <c r="H141" s="181">
        <v>35</v>
      </c>
      <c r="I141" s="177">
        <v>28186</v>
      </c>
      <c r="J141" s="51">
        <f t="shared" si="8"/>
        <v>135.75763413929295</v>
      </c>
      <c r="K141" s="178">
        <f t="shared" si="6"/>
        <v>2.8199674027575906E-4</v>
      </c>
      <c r="L141" s="176">
        <v>20762</v>
      </c>
    </row>
    <row r="142" spans="2:12" ht="18.75">
      <c r="B142" s="163" t="s">
        <v>110</v>
      </c>
      <c r="C142" s="164">
        <v>2</v>
      </c>
      <c r="D142" s="165" t="s">
        <v>111</v>
      </c>
      <c r="E142" s="166">
        <v>980847</v>
      </c>
      <c r="F142" s="167" t="s">
        <v>18</v>
      </c>
      <c r="G142" s="36">
        <f t="shared" si="7"/>
        <v>92.858353301151297</v>
      </c>
      <c r="H142" s="168">
        <v>1056283</v>
      </c>
      <c r="I142" s="169">
        <v>22165629</v>
      </c>
      <c r="J142" s="39">
        <f t="shared" si="8"/>
        <v>89.49036993457598</v>
      </c>
      <c r="K142" s="170">
        <f t="shared" si="6"/>
        <v>0.22176382332228176</v>
      </c>
      <c r="L142" s="168">
        <v>24768731</v>
      </c>
    </row>
    <row r="143" spans="2:12" ht="18.75">
      <c r="B143" s="171" t="s">
        <v>1034</v>
      </c>
      <c r="C143" s="172">
        <v>3</v>
      </c>
      <c r="D143" s="173" t="s">
        <v>1035</v>
      </c>
      <c r="E143" s="174">
        <v>980847</v>
      </c>
      <c r="F143" s="175" t="s">
        <v>18</v>
      </c>
      <c r="G143" s="49">
        <f t="shared" si="7"/>
        <v>92.858353301151297</v>
      </c>
      <c r="H143" s="176">
        <v>1056283</v>
      </c>
      <c r="I143" s="177">
        <v>22165629</v>
      </c>
      <c r="J143" s="51">
        <f t="shared" si="8"/>
        <v>89.49036993457598</v>
      </c>
      <c r="K143" s="178">
        <f t="shared" si="6"/>
        <v>0.22176382332228176</v>
      </c>
      <c r="L143" s="176">
        <v>24768731</v>
      </c>
    </row>
    <row r="144" spans="2:12" ht="18.75">
      <c r="B144" s="171" t="s">
        <v>1036</v>
      </c>
      <c r="C144" s="172">
        <v>4</v>
      </c>
      <c r="D144" s="173" t="s">
        <v>1037</v>
      </c>
      <c r="E144" s="174">
        <v>461393</v>
      </c>
      <c r="F144" s="175" t="s">
        <v>18</v>
      </c>
      <c r="G144" s="49">
        <f t="shared" si="7"/>
        <v>89.036427527995571</v>
      </c>
      <c r="H144" s="176">
        <v>518207</v>
      </c>
      <c r="I144" s="177">
        <v>5162352</v>
      </c>
      <c r="J144" s="51">
        <f t="shared" si="8"/>
        <v>76.832627916412051</v>
      </c>
      <c r="K144" s="178">
        <f t="shared" si="6"/>
        <v>5.1648564399206891E-2</v>
      </c>
      <c r="L144" s="176">
        <v>6718958</v>
      </c>
    </row>
    <row r="145" spans="2:12" ht="18.75">
      <c r="B145" s="171" t="s">
        <v>1038</v>
      </c>
      <c r="C145" s="172">
        <v>5</v>
      </c>
      <c r="D145" s="173" t="s">
        <v>1039</v>
      </c>
      <c r="E145" s="174">
        <v>2668</v>
      </c>
      <c r="F145" s="175" t="s">
        <v>18</v>
      </c>
      <c r="G145" s="49">
        <f t="shared" si="7"/>
        <v>143.13304721030042</v>
      </c>
      <c r="H145" s="176">
        <v>1864</v>
      </c>
      <c r="I145" s="177">
        <v>257025</v>
      </c>
      <c r="J145" s="51">
        <f t="shared" si="8"/>
        <v>141.69197947044327</v>
      </c>
      <c r="K145" s="178">
        <f t="shared" si="6"/>
        <v>2.5714969193705024E-3</v>
      </c>
      <c r="L145" s="176">
        <v>181397</v>
      </c>
    </row>
    <row r="146" spans="2:12" ht="18.75">
      <c r="B146" s="171" t="s">
        <v>1040</v>
      </c>
      <c r="C146" s="172">
        <v>5</v>
      </c>
      <c r="D146" s="173" t="s">
        <v>1041</v>
      </c>
      <c r="E146" s="174">
        <v>167040</v>
      </c>
      <c r="F146" s="175" t="s">
        <v>18</v>
      </c>
      <c r="G146" s="49">
        <f t="shared" si="7"/>
        <v>90.430715260183206</v>
      </c>
      <c r="H146" s="176">
        <v>184716</v>
      </c>
      <c r="I146" s="177">
        <v>2542608</v>
      </c>
      <c r="J146" s="51">
        <f t="shared" si="8"/>
        <v>72.287294608321844</v>
      </c>
      <c r="K146" s="178">
        <f t="shared" si="6"/>
        <v>2.5438415092566065E-2</v>
      </c>
      <c r="L146" s="176">
        <v>3517365</v>
      </c>
    </row>
    <row r="147" spans="2:12" ht="18.75">
      <c r="B147" s="171" t="s">
        <v>1042</v>
      </c>
      <c r="C147" s="172">
        <v>4</v>
      </c>
      <c r="D147" s="173" t="s">
        <v>1043</v>
      </c>
      <c r="E147" s="174">
        <v>498472</v>
      </c>
      <c r="F147" s="175" t="s">
        <v>346</v>
      </c>
      <c r="G147" s="49">
        <f t="shared" si="7"/>
        <v>93.504408178578132</v>
      </c>
      <c r="H147" s="176">
        <v>533100</v>
      </c>
      <c r="I147" s="177">
        <v>133354</v>
      </c>
      <c r="J147" s="51">
        <f t="shared" si="8"/>
        <v>107.14779282970963</v>
      </c>
      <c r="K147" s="178">
        <f t="shared" si="6"/>
        <v>1.3341869475176887E-3</v>
      </c>
      <c r="L147" s="176">
        <v>124458</v>
      </c>
    </row>
    <row r="148" spans="2:12" ht="18.75">
      <c r="B148" s="171" t="s">
        <v>1044</v>
      </c>
      <c r="C148" s="172">
        <v>4</v>
      </c>
      <c r="D148" s="173" t="s">
        <v>1045</v>
      </c>
      <c r="E148" s="174">
        <v>354184</v>
      </c>
      <c r="F148" s="175" t="s">
        <v>18</v>
      </c>
      <c r="G148" s="49">
        <f t="shared" si="7"/>
        <v>107.08802355922005</v>
      </c>
      <c r="H148" s="176">
        <v>330741</v>
      </c>
      <c r="I148" s="177">
        <v>8260669</v>
      </c>
      <c r="J148" s="51">
        <f t="shared" si="8"/>
        <v>99.215277915398801</v>
      </c>
      <c r="K148" s="178">
        <f t="shared" si="6"/>
        <v>8.2646765433087854E-2</v>
      </c>
      <c r="L148" s="176">
        <v>8326005</v>
      </c>
    </row>
    <row r="149" spans="2:12" ht="18.75">
      <c r="B149" s="171" t="s">
        <v>1046</v>
      </c>
      <c r="C149" s="172">
        <v>4</v>
      </c>
      <c r="D149" s="173" t="s">
        <v>1047</v>
      </c>
      <c r="E149" s="174">
        <v>16707</v>
      </c>
      <c r="F149" s="175" t="s">
        <v>18</v>
      </c>
      <c r="G149" s="49">
        <f t="shared" si="7"/>
        <v>61.506460994735491</v>
      </c>
      <c r="H149" s="181">
        <v>27163</v>
      </c>
      <c r="I149" s="177">
        <v>339984</v>
      </c>
      <c r="J149" s="51">
        <f t="shared" si="8"/>
        <v>62.408035596281778</v>
      </c>
      <c r="K149" s="178">
        <f t="shared" si="6"/>
        <v>3.4014893828820574E-3</v>
      </c>
      <c r="L149" s="181">
        <v>544776</v>
      </c>
    </row>
    <row r="150" spans="2:12" ht="18.75">
      <c r="B150" s="171" t="s">
        <v>1048</v>
      </c>
      <c r="C150" s="172">
        <v>4</v>
      </c>
      <c r="D150" s="173" t="s">
        <v>1049</v>
      </c>
      <c r="E150" s="174">
        <v>27722</v>
      </c>
      <c r="F150" s="175" t="s">
        <v>18</v>
      </c>
      <c r="G150" s="49">
        <f t="shared" si="7"/>
        <v>93.136233831681508</v>
      </c>
      <c r="H150" s="181">
        <v>29765</v>
      </c>
      <c r="I150" s="177">
        <v>1240238</v>
      </c>
      <c r="J150" s="51">
        <f t="shared" si="8"/>
        <v>85.859447365105396</v>
      </c>
      <c r="K150" s="178">
        <f t="shared" si="6"/>
        <v>1.2408396834106538E-2</v>
      </c>
      <c r="L150" s="181">
        <v>1444498</v>
      </c>
    </row>
    <row r="151" spans="2:12" ht="18.75">
      <c r="B151" s="171" t="s">
        <v>1050</v>
      </c>
      <c r="C151" s="172">
        <v>4</v>
      </c>
      <c r="D151" s="173" t="s">
        <v>1051</v>
      </c>
      <c r="E151" s="174">
        <v>3196</v>
      </c>
      <c r="F151" s="175" t="s">
        <v>18</v>
      </c>
      <c r="G151" s="49">
        <f t="shared" si="7"/>
        <v>75.430729289591696</v>
      </c>
      <c r="H151" s="181">
        <v>4237</v>
      </c>
      <c r="I151" s="177">
        <v>261274</v>
      </c>
      <c r="J151" s="51">
        <f t="shared" si="8"/>
        <v>81.140489810622299</v>
      </c>
      <c r="K151" s="178">
        <f t="shared" si="6"/>
        <v>2.6140075327754446E-3</v>
      </c>
      <c r="L151" s="176">
        <v>322002</v>
      </c>
    </row>
    <row r="152" spans="2:12" ht="18.75">
      <c r="B152" s="163" t="s">
        <v>114</v>
      </c>
      <c r="C152" s="164">
        <v>2</v>
      </c>
      <c r="D152" s="165" t="s">
        <v>115</v>
      </c>
      <c r="E152" s="166">
        <v>2802274</v>
      </c>
      <c r="F152" s="167" t="s">
        <v>18</v>
      </c>
      <c r="G152" s="36">
        <f t="shared" si="7"/>
        <v>147.32101222035007</v>
      </c>
      <c r="H152" s="168">
        <v>1902155</v>
      </c>
      <c r="I152" s="169">
        <v>110565833</v>
      </c>
      <c r="J152" s="39">
        <f t="shared" si="8"/>
        <v>121.62921415677923</v>
      </c>
      <c r="K152" s="170">
        <f t="shared" si="6"/>
        <v>1.1061947240429273</v>
      </c>
      <c r="L152" s="168">
        <v>90904010</v>
      </c>
    </row>
    <row r="153" spans="2:12" ht="18.75">
      <c r="B153" s="171" t="s">
        <v>116</v>
      </c>
      <c r="C153" s="172">
        <v>3</v>
      </c>
      <c r="D153" s="173" t="s">
        <v>1052</v>
      </c>
      <c r="E153" s="174">
        <v>2711616</v>
      </c>
      <c r="F153" s="175" t="s">
        <v>18</v>
      </c>
      <c r="G153" s="49">
        <f t="shared" si="7"/>
        <v>151.51604554171305</v>
      </c>
      <c r="H153" s="176">
        <v>1789656</v>
      </c>
      <c r="I153" s="177">
        <v>41772776</v>
      </c>
      <c r="J153" s="51">
        <f t="shared" si="8"/>
        <v>159.79696079263206</v>
      </c>
      <c r="K153" s="178">
        <f t="shared" si="6"/>
        <v>0.41793041454159729</v>
      </c>
      <c r="L153" s="176">
        <v>26141158</v>
      </c>
    </row>
    <row r="154" spans="2:12" ht="18.75">
      <c r="B154" s="171" t="s">
        <v>1053</v>
      </c>
      <c r="C154" s="172">
        <v>3</v>
      </c>
      <c r="D154" s="173" t="s">
        <v>1054</v>
      </c>
      <c r="E154" s="174">
        <v>4727</v>
      </c>
      <c r="F154" s="175" t="s">
        <v>18</v>
      </c>
      <c r="G154" s="49">
        <f t="shared" si="7"/>
        <v>30.962206065369752</v>
      </c>
      <c r="H154" s="176">
        <v>15267</v>
      </c>
      <c r="I154" s="177">
        <v>718347</v>
      </c>
      <c r="J154" s="51">
        <f t="shared" si="8"/>
        <v>21.764522846406091</v>
      </c>
      <c r="K154" s="178">
        <f t="shared" si="6"/>
        <v>7.1869549558955048E-3</v>
      </c>
      <c r="L154" s="176">
        <v>3300541</v>
      </c>
    </row>
    <row r="155" spans="2:12" ht="18.75">
      <c r="B155" s="171" t="s">
        <v>1055</v>
      </c>
      <c r="C155" s="172">
        <v>3</v>
      </c>
      <c r="D155" s="173" t="s">
        <v>1056</v>
      </c>
      <c r="E155" s="174">
        <v>27331</v>
      </c>
      <c r="F155" s="175" t="s">
        <v>18</v>
      </c>
      <c r="G155" s="49">
        <f t="shared" si="7"/>
        <v>67.88118123339045</v>
      </c>
      <c r="H155" s="176">
        <v>40263</v>
      </c>
      <c r="I155" s="177">
        <v>20648260</v>
      </c>
      <c r="J155" s="51">
        <f t="shared" si="8"/>
        <v>103.38501551006054</v>
      </c>
      <c r="K155" s="178">
        <f t="shared" si="6"/>
        <v>0.20658277202747266</v>
      </c>
      <c r="L155" s="176">
        <v>19972198</v>
      </c>
    </row>
    <row r="156" spans="2:12" ht="18.75">
      <c r="B156" s="182" t="s">
        <v>1057</v>
      </c>
      <c r="C156" s="82">
        <v>4</v>
      </c>
      <c r="D156" s="83" t="s">
        <v>1058</v>
      </c>
      <c r="E156" s="174"/>
      <c r="F156" s="175"/>
      <c r="G156" s="49"/>
      <c r="H156" s="176"/>
      <c r="I156" s="177">
        <v>0</v>
      </c>
      <c r="J156" s="51" t="s">
        <v>36</v>
      </c>
      <c r="K156" s="178">
        <f t="shared" si="6"/>
        <v>0</v>
      </c>
      <c r="L156" s="176">
        <v>303</v>
      </c>
    </row>
    <row r="157" spans="2:12" ht="18.75">
      <c r="B157" s="179" t="s">
        <v>1059</v>
      </c>
      <c r="C157" s="55">
        <v>4</v>
      </c>
      <c r="D157" s="56" t="s">
        <v>1060</v>
      </c>
      <c r="E157" s="174">
        <v>49</v>
      </c>
      <c r="F157" s="175" t="s">
        <v>18</v>
      </c>
      <c r="G157" s="49">
        <f t="shared" si="7"/>
        <v>98</v>
      </c>
      <c r="H157" s="176">
        <v>50</v>
      </c>
      <c r="I157" s="177">
        <v>30082</v>
      </c>
      <c r="J157" s="51">
        <f t="shared" si="8"/>
        <v>99.540054928691973</v>
      </c>
      <c r="K157" s="178">
        <f t="shared" si="6"/>
        <v>3.0096593844374458E-4</v>
      </c>
      <c r="L157" s="176">
        <v>30221</v>
      </c>
    </row>
    <row r="158" spans="2:12" ht="18.75">
      <c r="B158" s="171" t="s">
        <v>1061</v>
      </c>
      <c r="C158" s="172">
        <v>4</v>
      </c>
      <c r="D158" s="173" t="s">
        <v>1062</v>
      </c>
      <c r="E158" s="174">
        <v>221</v>
      </c>
      <c r="F158" s="175" t="s">
        <v>18</v>
      </c>
      <c r="G158" s="49">
        <f t="shared" si="7"/>
        <v>78.36879432624113</v>
      </c>
      <c r="H158" s="176">
        <v>282</v>
      </c>
      <c r="I158" s="177">
        <v>23861</v>
      </c>
      <c r="J158" s="51">
        <f t="shared" si="8"/>
        <v>97.947539099380151</v>
      </c>
      <c r="K158" s="178">
        <f t="shared" si="6"/>
        <v>2.3872575816788076E-4</v>
      </c>
      <c r="L158" s="176">
        <v>24361</v>
      </c>
    </row>
    <row r="159" spans="2:12" ht="18.75">
      <c r="B159" s="171" t="s">
        <v>1063</v>
      </c>
      <c r="C159" s="172">
        <v>4</v>
      </c>
      <c r="D159" s="173" t="s">
        <v>1064</v>
      </c>
      <c r="E159" s="174">
        <v>2597</v>
      </c>
      <c r="F159" s="175" t="s">
        <v>18</v>
      </c>
      <c r="G159" s="49">
        <f t="shared" si="7"/>
        <v>56.407471763683759</v>
      </c>
      <c r="H159" s="176">
        <v>4604</v>
      </c>
      <c r="I159" s="177">
        <v>191131</v>
      </c>
      <c r="J159" s="51">
        <f t="shared" si="8"/>
        <v>68.259608722670222</v>
      </c>
      <c r="K159" s="178">
        <f t="shared" si="6"/>
        <v>1.9122372442221707E-3</v>
      </c>
      <c r="L159" s="176">
        <v>280006</v>
      </c>
    </row>
    <row r="160" spans="2:12" ht="18.75">
      <c r="B160" s="171" t="s">
        <v>1065</v>
      </c>
      <c r="C160" s="172">
        <v>4</v>
      </c>
      <c r="D160" s="173" t="s">
        <v>1066</v>
      </c>
      <c r="E160" s="174">
        <v>3392</v>
      </c>
      <c r="F160" s="175" t="s">
        <v>18</v>
      </c>
      <c r="G160" s="49">
        <f t="shared" si="7"/>
        <v>90.865255826413076</v>
      </c>
      <c r="H160" s="176">
        <v>3733</v>
      </c>
      <c r="I160" s="177">
        <v>14783142</v>
      </c>
      <c r="J160" s="51">
        <f t="shared" si="8"/>
        <v>125.04540814207552</v>
      </c>
      <c r="K160" s="178">
        <f t="shared" si="6"/>
        <v>0.14790313826132354</v>
      </c>
      <c r="L160" s="176">
        <v>11822219</v>
      </c>
    </row>
    <row r="161" spans="2:12" ht="18.75">
      <c r="B161" s="171" t="s">
        <v>1067</v>
      </c>
      <c r="C161" s="172">
        <v>4</v>
      </c>
      <c r="D161" s="173" t="s">
        <v>1068</v>
      </c>
      <c r="E161" s="174">
        <v>634</v>
      </c>
      <c r="F161" s="175" t="s">
        <v>18</v>
      </c>
      <c r="G161" s="49">
        <f t="shared" si="7"/>
        <v>14.173932483791637</v>
      </c>
      <c r="H161" s="176">
        <v>4473</v>
      </c>
      <c r="I161" s="177">
        <v>190339</v>
      </c>
      <c r="J161" s="51">
        <f t="shared" si="8"/>
        <v>26.231259104295781</v>
      </c>
      <c r="K161" s="178">
        <f t="shared" si="6"/>
        <v>1.904313401949468E-3</v>
      </c>
      <c r="L161" s="176">
        <v>725619</v>
      </c>
    </row>
    <row r="162" spans="2:12" ht="18.75">
      <c r="B162" s="171" t="s">
        <v>1069</v>
      </c>
      <c r="C162" s="172">
        <v>4</v>
      </c>
      <c r="D162" s="173" t="s">
        <v>1070</v>
      </c>
      <c r="E162" s="174">
        <v>22</v>
      </c>
      <c r="F162" s="175" t="s">
        <v>18</v>
      </c>
      <c r="G162" s="49">
        <f t="shared" si="7"/>
        <v>47.826086956521742</v>
      </c>
      <c r="H162" s="176">
        <v>46</v>
      </c>
      <c r="I162" s="177">
        <v>34505</v>
      </c>
      <c r="J162" s="51">
        <f t="shared" si="8"/>
        <v>43.868236371033362</v>
      </c>
      <c r="K162" s="178">
        <f t="shared" si="6"/>
        <v>3.4521739598435629E-4</v>
      </c>
      <c r="L162" s="176">
        <v>78656</v>
      </c>
    </row>
    <row r="163" spans="2:12" ht="18.75">
      <c r="B163" s="171" t="s">
        <v>1071</v>
      </c>
      <c r="C163" s="172">
        <v>4</v>
      </c>
      <c r="D163" s="173" t="s">
        <v>1072</v>
      </c>
      <c r="E163" s="174">
        <v>6215</v>
      </c>
      <c r="F163" s="175" t="s">
        <v>18</v>
      </c>
      <c r="G163" s="49">
        <f t="shared" si="7"/>
        <v>93.248312078019495</v>
      </c>
      <c r="H163" s="176">
        <v>6665</v>
      </c>
      <c r="I163" s="177">
        <v>345348</v>
      </c>
      <c r="J163" s="51">
        <f t="shared" si="8"/>
        <v>92.061867212616562</v>
      </c>
      <c r="K163" s="178">
        <f t="shared" si="6"/>
        <v>3.455155405547181E-3</v>
      </c>
      <c r="L163" s="176">
        <v>375126</v>
      </c>
    </row>
    <row r="164" spans="2:12" ht="18.75">
      <c r="B164" s="171" t="s">
        <v>1073</v>
      </c>
      <c r="C164" s="172">
        <v>3</v>
      </c>
      <c r="D164" s="173" t="s">
        <v>1074</v>
      </c>
      <c r="E164" s="174">
        <v>58430</v>
      </c>
      <c r="F164" s="175" t="s">
        <v>18</v>
      </c>
      <c r="G164" s="49">
        <f t="shared" si="7"/>
        <v>102.70156258239152</v>
      </c>
      <c r="H164" s="176">
        <v>56893</v>
      </c>
      <c r="I164" s="177">
        <v>37715734</v>
      </c>
      <c r="J164" s="51">
        <f t="shared" si="8"/>
        <v>92.646360653287701</v>
      </c>
      <c r="K164" s="178">
        <f t="shared" si="6"/>
        <v>0.37734031239294741</v>
      </c>
      <c r="L164" s="176">
        <v>40709353</v>
      </c>
    </row>
    <row r="165" spans="2:12" ht="18.75">
      <c r="B165" s="171" t="s">
        <v>1075</v>
      </c>
      <c r="C165" s="172">
        <v>4</v>
      </c>
      <c r="D165" s="173" t="s">
        <v>1076</v>
      </c>
      <c r="E165" s="174">
        <v>179</v>
      </c>
      <c r="F165" s="175" t="s">
        <v>18</v>
      </c>
      <c r="G165" s="49">
        <f t="shared" si="7"/>
        <v>136.64122137404578</v>
      </c>
      <c r="H165" s="176">
        <v>131</v>
      </c>
      <c r="I165" s="177">
        <v>35432</v>
      </c>
      <c r="J165" s="51">
        <f t="shared" si="8"/>
        <v>100.70486584811277</v>
      </c>
      <c r="K165" s="178">
        <f t="shared" si="6"/>
        <v>3.5449189318990617E-4</v>
      </c>
      <c r="L165" s="176">
        <v>35184</v>
      </c>
    </row>
    <row r="166" spans="2:12" ht="18.75">
      <c r="B166" s="171" t="s">
        <v>1077</v>
      </c>
      <c r="C166" s="172">
        <v>4</v>
      </c>
      <c r="D166" s="173" t="s">
        <v>1078</v>
      </c>
      <c r="E166" s="174">
        <v>11395</v>
      </c>
      <c r="F166" s="175" t="s">
        <v>18</v>
      </c>
      <c r="G166" s="49">
        <f t="shared" si="7"/>
        <v>74.824348282881346</v>
      </c>
      <c r="H166" s="181">
        <v>15229</v>
      </c>
      <c r="I166" s="177">
        <v>12817764</v>
      </c>
      <c r="J166" s="51">
        <f t="shared" si="8"/>
        <v>74.982897758018055</v>
      </c>
      <c r="K166" s="178">
        <f t="shared" si="6"/>
        <v>0.12823982351607091</v>
      </c>
      <c r="L166" s="181">
        <v>17094250</v>
      </c>
    </row>
    <row r="167" spans="2:12" ht="18.75">
      <c r="B167" s="171" t="s">
        <v>1079</v>
      </c>
      <c r="C167" s="172">
        <v>4</v>
      </c>
      <c r="D167" s="173" t="s">
        <v>1080</v>
      </c>
      <c r="E167" s="174">
        <v>3401</v>
      </c>
      <c r="F167" s="175" t="s">
        <v>18</v>
      </c>
      <c r="G167" s="49">
        <f t="shared" si="7"/>
        <v>72.330923011484472</v>
      </c>
      <c r="H167" s="181">
        <v>4702</v>
      </c>
      <c r="I167" s="177">
        <v>2871998</v>
      </c>
      <c r="J167" s="51">
        <f t="shared" si="8"/>
        <v>69.753707550576934</v>
      </c>
      <c r="K167" s="178">
        <f t="shared" si="6"/>
        <v>2.8733913080199371E-2</v>
      </c>
      <c r="L167" s="181">
        <v>4117341</v>
      </c>
    </row>
    <row r="168" spans="2:12" ht="18.75">
      <c r="B168" s="171" t="s">
        <v>1081</v>
      </c>
      <c r="C168" s="172">
        <v>4</v>
      </c>
      <c r="D168" s="173" t="s">
        <v>1082</v>
      </c>
      <c r="E168" s="174">
        <v>26967</v>
      </c>
      <c r="F168" s="175" t="s">
        <v>204</v>
      </c>
      <c r="G168" s="49">
        <f t="shared" si="7"/>
        <v>117.16122865707955</v>
      </c>
      <c r="H168" s="176">
        <v>23017</v>
      </c>
      <c r="I168" s="177">
        <v>7817696</v>
      </c>
      <c r="J168" s="51">
        <f t="shared" si="8"/>
        <v>114.4547573554096</v>
      </c>
      <c r="K168" s="178">
        <f t="shared" si="6"/>
        <v>7.8214886414065155E-2</v>
      </c>
      <c r="L168" s="176">
        <v>6830381</v>
      </c>
    </row>
    <row r="169" spans="2:12" ht="18.75">
      <c r="B169" s="163" t="s">
        <v>118</v>
      </c>
      <c r="C169" s="164">
        <v>2</v>
      </c>
      <c r="D169" s="165" t="s">
        <v>119</v>
      </c>
      <c r="E169" s="166"/>
      <c r="F169" s="167"/>
      <c r="G169" s="36"/>
      <c r="H169" s="168"/>
      <c r="I169" s="169">
        <v>25107239</v>
      </c>
      <c r="J169" s="39">
        <f t="shared" si="8"/>
        <v>113.48694553202799</v>
      </c>
      <c r="K169" s="170">
        <f t="shared" si="6"/>
        <v>0.25119419411496519</v>
      </c>
      <c r="L169" s="168">
        <v>22123460</v>
      </c>
    </row>
    <row r="170" spans="2:12" ht="18.75">
      <c r="B170" s="171" t="s">
        <v>120</v>
      </c>
      <c r="C170" s="172">
        <v>3</v>
      </c>
      <c r="D170" s="173" t="s">
        <v>1083</v>
      </c>
      <c r="E170" s="174">
        <v>1643</v>
      </c>
      <c r="F170" s="175" t="s">
        <v>18</v>
      </c>
      <c r="G170" s="49">
        <f t="shared" si="7"/>
        <v>89.634478996181116</v>
      </c>
      <c r="H170" s="176">
        <v>1833</v>
      </c>
      <c r="I170" s="177">
        <v>1344272</v>
      </c>
      <c r="J170" s="51">
        <f t="shared" si="8"/>
        <v>114.68850540095742</v>
      </c>
      <c r="K170" s="178">
        <f t="shared" si="6"/>
        <v>1.3449241539912553E-2</v>
      </c>
      <c r="L170" s="176">
        <v>1172107</v>
      </c>
    </row>
    <row r="171" spans="2:12" ht="18.75">
      <c r="B171" s="171" t="s">
        <v>1084</v>
      </c>
      <c r="C171" s="172">
        <v>4</v>
      </c>
      <c r="D171" s="173" t="s">
        <v>1085</v>
      </c>
      <c r="E171" s="174">
        <v>320</v>
      </c>
      <c r="F171" s="175" t="s">
        <v>204</v>
      </c>
      <c r="G171" s="49">
        <f t="shared" si="7"/>
        <v>111.49825783972125</v>
      </c>
      <c r="H171" s="176">
        <v>287</v>
      </c>
      <c r="I171" s="177">
        <v>120512</v>
      </c>
      <c r="J171" s="51">
        <f t="shared" si="8"/>
        <v>111.86796253492626</v>
      </c>
      <c r="K171" s="178">
        <f t="shared" si="6"/>
        <v>1.2057046464241921E-3</v>
      </c>
      <c r="L171" s="176">
        <v>107727</v>
      </c>
    </row>
    <row r="172" spans="2:12" ht="18.75">
      <c r="B172" s="171" t="s">
        <v>1086</v>
      </c>
      <c r="C172" s="172">
        <v>3</v>
      </c>
      <c r="D172" s="173" t="s">
        <v>1087</v>
      </c>
      <c r="E172" s="174"/>
      <c r="F172" s="175"/>
      <c r="G172" s="49"/>
      <c r="H172" s="181"/>
      <c r="I172" s="177">
        <v>23756042</v>
      </c>
      <c r="J172" s="51">
        <f t="shared" si="8"/>
        <v>113.39434704690015</v>
      </c>
      <c r="K172" s="178">
        <f t="shared" si="6"/>
        <v>0.23767566897942324</v>
      </c>
      <c r="L172" s="181">
        <v>20949935</v>
      </c>
    </row>
    <row r="173" spans="2:12" ht="18.75">
      <c r="B173" s="171" t="s">
        <v>1088</v>
      </c>
      <c r="C173" s="172">
        <v>4</v>
      </c>
      <c r="D173" s="173" t="s">
        <v>1089</v>
      </c>
      <c r="E173" s="174">
        <v>337</v>
      </c>
      <c r="F173" s="175" t="s">
        <v>18</v>
      </c>
      <c r="G173" s="49">
        <f t="shared" si="7"/>
        <v>84.673366834170849</v>
      </c>
      <c r="H173" s="181">
        <v>398</v>
      </c>
      <c r="I173" s="177">
        <v>804910</v>
      </c>
      <c r="J173" s="51">
        <f t="shared" si="8"/>
        <v>93.729330662816153</v>
      </c>
      <c r="K173" s="178">
        <f t="shared" si="6"/>
        <v>8.0530049036883992E-3</v>
      </c>
      <c r="L173" s="181">
        <v>858760</v>
      </c>
    </row>
    <row r="174" spans="2:12" ht="18.75">
      <c r="B174" s="171" t="s">
        <v>1090</v>
      </c>
      <c r="C174" s="172">
        <v>4</v>
      </c>
      <c r="D174" s="173" t="s">
        <v>1091</v>
      </c>
      <c r="E174" s="174">
        <v>725</v>
      </c>
      <c r="F174" s="175" t="s">
        <v>204</v>
      </c>
      <c r="G174" s="49">
        <f t="shared" si="7"/>
        <v>86.104513064133016</v>
      </c>
      <c r="H174" s="181">
        <v>842</v>
      </c>
      <c r="I174" s="177">
        <v>430072</v>
      </c>
      <c r="J174" s="51">
        <f t="shared" si="8"/>
        <v>101.28611835303371</v>
      </c>
      <c r="K174" s="178">
        <f t="shared" si="6"/>
        <v>4.3028064316992919E-3</v>
      </c>
      <c r="L174" s="181">
        <v>424611</v>
      </c>
    </row>
    <row r="175" spans="2:12" ht="18.75">
      <c r="B175" s="185" t="s">
        <v>122</v>
      </c>
      <c r="C175" s="186">
        <v>1</v>
      </c>
      <c r="D175" s="187" t="s">
        <v>123</v>
      </c>
      <c r="E175" s="188"/>
      <c r="F175" s="189"/>
      <c r="G175" s="67"/>
      <c r="H175" s="190"/>
      <c r="I175" s="191">
        <v>1691336306</v>
      </c>
      <c r="J175" s="69">
        <f t="shared" si="8"/>
        <v>89.223418996193459</v>
      </c>
      <c r="K175" s="192">
        <f t="shared" si="6"/>
        <v>16.921568331868436</v>
      </c>
      <c r="L175" s="190">
        <v>1895619250</v>
      </c>
    </row>
    <row r="176" spans="2:12" ht="18.75">
      <c r="B176" s="163" t="s">
        <v>124</v>
      </c>
      <c r="C176" s="164">
        <v>2</v>
      </c>
      <c r="D176" s="165" t="s">
        <v>1092</v>
      </c>
      <c r="E176" s="166">
        <v>9347895</v>
      </c>
      <c r="F176" s="167" t="s">
        <v>18</v>
      </c>
      <c r="G176" s="36">
        <f t="shared" si="7"/>
        <v>81.511674882306835</v>
      </c>
      <c r="H176" s="168">
        <v>11468167</v>
      </c>
      <c r="I176" s="169">
        <v>327398098</v>
      </c>
      <c r="J176" s="39">
        <f t="shared" si="8"/>
        <v>64.762001190535841</v>
      </c>
      <c r="K176" s="170">
        <f t="shared" si="6"/>
        <v>3.2755693042107259</v>
      </c>
      <c r="L176" s="168">
        <v>505540428</v>
      </c>
    </row>
    <row r="177" spans="2:12" ht="18.75">
      <c r="B177" s="171" t="s">
        <v>126</v>
      </c>
      <c r="C177" s="172">
        <v>3</v>
      </c>
      <c r="D177" s="173" t="s">
        <v>1093</v>
      </c>
      <c r="E177" s="174">
        <v>9182244</v>
      </c>
      <c r="F177" s="175" t="s">
        <v>18</v>
      </c>
      <c r="G177" s="49">
        <f t="shared" si="7"/>
        <v>81.020631652954322</v>
      </c>
      <c r="H177" s="176">
        <v>11333217</v>
      </c>
      <c r="I177" s="177">
        <v>318244038</v>
      </c>
      <c r="J177" s="51">
        <f t="shared" si="8"/>
        <v>64.239164234532069</v>
      </c>
      <c r="K177" s="178">
        <f t="shared" si="6"/>
        <v>3.1839842946212586</v>
      </c>
      <c r="L177" s="176">
        <v>495405010</v>
      </c>
    </row>
    <row r="178" spans="2:12" ht="18.75">
      <c r="B178" s="171" t="s">
        <v>1094</v>
      </c>
      <c r="C178" s="172">
        <v>4</v>
      </c>
      <c r="D178" s="173" t="s">
        <v>1095</v>
      </c>
      <c r="E178" s="174">
        <v>82615</v>
      </c>
      <c r="F178" s="175" t="s">
        <v>18</v>
      </c>
      <c r="G178" s="49">
        <f t="shared" si="7"/>
        <v>40.38648618260568</v>
      </c>
      <c r="H178" s="176">
        <v>204561</v>
      </c>
      <c r="I178" s="177">
        <v>3489242</v>
      </c>
      <c r="J178" s="51">
        <f t="shared" si="8"/>
        <v>39.256480498397842</v>
      </c>
      <c r="K178" s="178">
        <f t="shared" si="6"/>
        <v>3.4909347549608678E-2</v>
      </c>
      <c r="L178" s="176">
        <v>8888321</v>
      </c>
    </row>
    <row r="179" spans="2:12" ht="18.75">
      <c r="B179" s="171" t="s">
        <v>1096</v>
      </c>
      <c r="C179" s="172">
        <v>4</v>
      </c>
      <c r="D179" s="173" t="s">
        <v>1097</v>
      </c>
      <c r="E179" s="201">
        <v>3546610</v>
      </c>
      <c r="F179" s="202" t="s">
        <v>18</v>
      </c>
      <c r="G179" s="49">
        <f t="shared" si="7"/>
        <v>99.474636507419618</v>
      </c>
      <c r="H179" s="176">
        <v>3565341</v>
      </c>
      <c r="I179" s="177">
        <v>127887981</v>
      </c>
      <c r="J179" s="51">
        <f t="shared" si="8"/>
        <v>78.394682171024471</v>
      </c>
      <c r="K179" s="178">
        <f t="shared" si="6"/>
        <v>1.2795002399222384</v>
      </c>
      <c r="L179" s="176">
        <v>163133490</v>
      </c>
    </row>
    <row r="180" spans="2:12" ht="18.75">
      <c r="B180" s="182" t="s">
        <v>1098</v>
      </c>
      <c r="C180" s="82">
        <v>5</v>
      </c>
      <c r="D180" s="83" t="s">
        <v>1099</v>
      </c>
      <c r="E180" s="174">
        <v>3546610</v>
      </c>
      <c r="F180" s="175" t="s">
        <v>18</v>
      </c>
      <c r="G180" s="49">
        <f t="shared" si="7"/>
        <v>99.474636507419618</v>
      </c>
      <c r="H180" s="181">
        <v>3565341</v>
      </c>
      <c r="I180" s="177">
        <v>127887981</v>
      </c>
      <c r="J180" s="51">
        <f t="shared" si="8"/>
        <v>78.394682171024471</v>
      </c>
      <c r="K180" s="178">
        <f t="shared" si="6"/>
        <v>1.2795002399222384</v>
      </c>
      <c r="L180" s="181">
        <v>163133490</v>
      </c>
    </row>
    <row r="181" spans="2:12" ht="18.75">
      <c r="B181" s="182" t="s">
        <v>1100</v>
      </c>
      <c r="C181" s="82">
        <v>4</v>
      </c>
      <c r="D181" s="83" t="s">
        <v>1101</v>
      </c>
      <c r="E181" s="174">
        <v>5553019</v>
      </c>
      <c r="F181" s="175" t="s">
        <v>18</v>
      </c>
      <c r="G181" s="49">
        <f t="shared" si="7"/>
        <v>73.420437995773014</v>
      </c>
      <c r="H181" s="181">
        <v>7563315</v>
      </c>
      <c r="I181" s="177">
        <v>186866815</v>
      </c>
      <c r="J181" s="51">
        <f t="shared" si="8"/>
        <v>57.78494850006107</v>
      </c>
      <c r="K181" s="178">
        <f t="shared" si="6"/>
        <v>1.8695747071494118</v>
      </c>
      <c r="L181" s="176">
        <v>323383199</v>
      </c>
    </row>
    <row r="182" spans="2:12" ht="18.75">
      <c r="B182" s="163" t="s">
        <v>128</v>
      </c>
      <c r="C182" s="164">
        <v>2</v>
      </c>
      <c r="D182" s="165" t="s">
        <v>129</v>
      </c>
      <c r="E182" s="166"/>
      <c r="F182" s="167"/>
      <c r="G182" s="36" t="str">
        <f t="shared" si="7"/>
        <v/>
      </c>
      <c r="H182" s="168"/>
      <c r="I182" s="169">
        <v>714106911</v>
      </c>
      <c r="J182" s="39">
        <f t="shared" si="8"/>
        <v>122.55051247353327</v>
      </c>
      <c r="K182" s="170">
        <f t="shared" si="6"/>
        <v>7.1445334957209825</v>
      </c>
      <c r="L182" s="168">
        <v>582704141</v>
      </c>
    </row>
    <row r="183" spans="2:12" ht="18.75">
      <c r="B183" s="171" t="s">
        <v>130</v>
      </c>
      <c r="C183" s="172">
        <v>3</v>
      </c>
      <c r="D183" s="173" t="s">
        <v>1102</v>
      </c>
      <c r="E183" s="174">
        <v>7897898</v>
      </c>
      <c r="F183" s="175" t="s">
        <v>79</v>
      </c>
      <c r="G183" s="49">
        <f t="shared" si="7"/>
        <v>152.58958378132229</v>
      </c>
      <c r="H183" s="176">
        <v>5175909</v>
      </c>
      <c r="I183" s="177">
        <v>600287635</v>
      </c>
      <c r="J183" s="51">
        <f t="shared" si="8"/>
        <v>133.07470044030697</v>
      </c>
      <c r="K183" s="178">
        <f t="shared" si="6"/>
        <v>6.0057885580729673</v>
      </c>
      <c r="L183" s="176">
        <v>451090728</v>
      </c>
    </row>
    <row r="184" spans="2:12" ht="18.75">
      <c r="B184" s="171" t="s">
        <v>1103</v>
      </c>
      <c r="C184" s="172">
        <v>3</v>
      </c>
      <c r="D184" s="173" t="s">
        <v>131</v>
      </c>
      <c r="E184" s="174"/>
      <c r="F184" s="175"/>
      <c r="G184" s="49" t="str">
        <f t="shared" si="7"/>
        <v/>
      </c>
      <c r="H184" s="176"/>
      <c r="I184" s="177">
        <v>113819276</v>
      </c>
      <c r="J184" s="51">
        <f t="shared" si="8"/>
        <v>86.479997293284995</v>
      </c>
      <c r="K184" s="178">
        <f t="shared" si="6"/>
        <v>1.1387449376480145</v>
      </c>
      <c r="L184" s="176">
        <v>131613413</v>
      </c>
    </row>
    <row r="185" spans="2:12" ht="18.75">
      <c r="B185" s="171" t="s">
        <v>1104</v>
      </c>
      <c r="C185" s="172">
        <v>4</v>
      </c>
      <c r="D185" s="173" t="s">
        <v>133</v>
      </c>
      <c r="E185" s="174">
        <v>1062807</v>
      </c>
      <c r="F185" s="175" t="s">
        <v>79</v>
      </c>
      <c r="G185" s="49">
        <f t="shared" si="7"/>
        <v>94.620518842517697</v>
      </c>
      <c r="H185" s="176">
        <v>1123231</v>
      </c>
      <c r="I185" s="177">
        <v>77830699</v>
      </c>
      <c r="J185" s="51">
        <f t="shared" si="8"/>
        <v>84.552530473835816</v>
      </c>
      <c r="K185" s="178">
        <f t="shared" si="6"/>
        <v>0.77868457430581783</v>
      </c>
      <c r="L185" s="176">
        <v>92050112</v>
      </c>
    </row>
    <row r="186" spans="2:12" ht="18.75">
      <c r="B186" s="171" t="s">
        <v>1105</v>
      </c>
      <c r="C186" s="172">
        <v>4</v>
      </c>
      <c r="D186" s="173" t="s">
        <v>135</v>
      </c>
      <c r="E186" s="174">
        <v>108727</v>
      </c>
      <c r="F186" s="175" t="s">
        <v>79</v>
      </c>
      <c r="G186" s="49">
        <f t="shared" si="7"/>
        <v>82.86739935673674</v>
      </c>
      <c r="H186" s="176">
        <v>131206</v>
      </c>
      <c r="I186" s="177">
        <v>10683106</v>
      </c>
      <c r="J186" s="51">
        <f t="shared" si="8"/>
        <v>87.274687634386822</v>
      </c>
      <c r="K186" s="178">
        <f t="shared" si="6"/>
        <v>0.10688288753354158</v>
      </c>
      <c r="L186" s="176">
        <v>12240784</v>
      </c>
    </row>
    <row r="187" spans="2:12" ht="18.75">
      <c r="B187" s="171" t="s">
        <v>1106</v>
      </c>
      <c r="C187" s="172">
        <v>4</v>
      </c>
      <c r="D187" s="173" t="s">
        <v>137</v>
      </c>
      <c r="E187" s="174">
        <v>122197</v>
      </c>
      <c r="F187" s="175" t="s">
        <v>79</v>
      </c>
      <c r="G187" s="49">
        <f t="shared" si="7"/>
        <v>68.172790466732863</v>
      </c>
      <c r="H187" s="176">
        <v>179246</v>
      </c>
      <c r="I187" s="177">
        <v>11418657</v>
      </c>
      <c r="J187" s="51">
        <f t="shared" si="8"/>
        <v>66.787336684439921</v>
      </c>
      <c r="K187" s="178">
        <f t="shared" si="6"/>
        <v>0.11424196595213859</v>
      </c>
      <c r="L187" s="176">
        <v>17097039</v>
      </c>
    </row>
    <row r="188" spans="2:12" ht="18.75">
      <c r="B188" s="171" t="s">
        <v>1107</v>
      </c>
      <c r="C188" s="172">
        <v>4</v>
      </c>
      <c r="D188" s="173" t="s">
        <v>1108</v>
      </c>
      <c r="E188" s="174">
        <v>20</v>
      </c>
      <c r="F188" s="175" t="s">
        <v>79</v>
      </c>
      <c r="G188" s="49">
        <f t="shared" si="7"/>
        <v>50</v>
      </c>
      <c r="H188" s="176">
        <v>40</v>
      </c>
      <c r="I188" s="177">
        <v>2427</v>
      </c>
      <c r="J188" s="51">
        <f t="shared" si="8"/>
        <v>48.068924539512778</v>
      </c>
      <c r="K188" s="178">
        <f t="shared" si="6"/>
        <v>2.4281774237183964E-5</v>
      </c>
      <c r="L188" s="176">
        <v>5049</v>
      </c>
    </row>
    <row r="189" spans="2:12" ht="18.75">
      <c r="B189" s="171" t="s">
        <v>1109</v>
      </c>
      <c r="C189" s="172">
        <v>4</v>
      </c>
      <c r="D189" s="173" t="s">
        <v>1110</v>
      </c>
      <c r="E189" s="174">
        <v>32739393</v>
      </c>
      <c r="F189" s="175" t="s">
        <v>35</v>
      </c>
      <c r="G189" s="49">
        <f t="shared" si="7"/>
        <v>117.00408174555601</v>
      </c>
      <c r="H189" s="181">
        <v>27981411</v>
      </c>
      <c r="I189" s="177">
        <v>8840418</v>
      </c>
      <c r="J189" s="51">
        <f t="shared" si="8"/>
        <v>136.14274107059808</v>
      </c>
      <c r="K189" s="178">
        <f t="shared" si="6"/>
        <v>8.8447068000963081E-2</v>
      </c>
      <c r="L189" s="181">
        <v>6493492</v>
      </c>
    </row>
    <row r="190" spans="2:12" ht="18.75">
      <c r="B190" s="171" t="s">
        <v>1111</v>
      </c>
      <c r="C190" s="172">
        <v>4</v>
      </c>
      <c r="D190" s="173" t="s">
        <v>1112</v>
      </c>
      <c r="E190" s="174">
        <v>87843</v>
      </c>
      <c r="F190" s="175" t="s">
        <v>18</v>
      </c>
      <c r="G190" s="49">
        <f t="shared" si="7"/>
        <v>253.2301305889475</v>
      </c>
      <c r="H190" s="181">
        <v>34689</v>
      </c>
      <c r="I190" s="177">
        <v>3635368</v>
      </c>
      <c r="J190" s="51">
        <f t="shared" si="8"/>
        <v>138.37207930296461</v>
      </c>
      <c r="K190" s="178">
        <f t="shared" si="6"/>
        <v>3.6371316458625048E-2</v>
      </c>
      <c r="L190" s="176">
        <v>2627241</v>
      </c>
    </row>
    <row r="191" spans="2:12" ht="18.75">
      <c r="B191" s="163" t="s">
        <v>1113</v>
      </c>
      <c r="C191" s="164">
        <v>2</v>
      </c>
      <c r="D191" s="165" t="s">
        <v>1114</v>
      </c>
      <c r="E191" s="166">
        <v>6604232</v>
      </c>
      <c r="F191" s="167" t="s">
        <v>18</v>
      </c>
      <c r="G191" s="36">
        <f t="shared" si="7"/>
        <v>91.209364127059416</v>
      </c>
      <c r="H191" s="168">
        <v>7240739</v>
      </c>
      <c r="I191" s="169">
        <v>649831297</v>
      </c>
      <c r="J191" s="39">
        <f t="shared" si="8"/>
        <v>80.486955101828357</v>
      </c>
      <c r="K191" s="170">
        <f t="shared" si="6"/>
        <v>6.5014655319367289</v>
      </c>
      <c r="L191" s="168">
        <v>807374681</v>
      </c>
    </row>
    <row r="192" spans="2:12" ht="18.75">
      <c r="B192" s="171" t="s">
        <v>1115</v>
      </c>
      <c r="C192" s="172">
        <v>3</v>
      </c>
      <c r="D192" s="173" t="s">
        <v>1116</v>
      </c>
      <c r="E192" s="174">
        <v>6604232</v>
      </c>
      <c r="F192" s="175" t="s">
        <v>18</v>
      </c>
      <c r="G192" s="49">
        <f t="shared" si="7"/>
        <v>91.209364127059416</v>
      </c>
      <c r="H192" s="176">
        <v>7240739</v>
      </c>
      <c r="I192" s="177">
        <v>649831297</v>
      </c>
      <c r="J192" s="51">
        <f t="shared" si="8"/>
        <v>80.486955101828357</v>
      </c>
      <c r="K192" s="178">
        <f t="shared" si="6"/>
        <v>6.5014655319367289</v>
      </c>
      <c r="L192" s="176">
        <v>807374681</v>
      </c>
    </row>
    <row r="193" spans="2:12" ht="18.75">
      <c r="B193" s="171" t="s">
        <v>1117</v>
      </c>
      <c r="C193" s="172">
        <v>4</v>
      </c>
      <c r="D193" s="173" t="s">
        <v>1118</v>
      </c>
      <c r="E193" s="174">
        <v>832567</v>
      </c>
      <c r="F193" s="175" t="s">
        <v>18</v>
      </c>
      <c r="G193" s="49">
        <f t="shared" si="7"/>
        <v>96.135380053485079</v>
      </c>
      <c r="H193" s="181">
        <v>866036</v>
      </c>
      <c r="I193" s="177">
        <v>71309634</v>
      </c>
      <c r="J193" s="51">
        <f t="shared" si="8"/>
        <v>84.792456169917102</v>
      </c>
      <c r="K193" s="178">
        <f t="shared" si="6"/>
        <v>0.71344228830828915</v>
      </c>
      <c r="L193" s="181">
        <v>84099031</v>
      </c>
    </row>
    <row r="194" spans="2:12" ht="18.75">
      <c r="B194" s="171" t="s">
        <v>1119</v>
      </c>
      <c r="C194" s="172">
        <v>4</v>
      </c>
      <c r="D194" s="173" t="s">
        <v>1120</v>
      </c>
      <c r="E194" s="174">
        <v>5771663</v>
      </c>
      <c r="F194" s="175" t="s">
        <v>18</v>
      </c>
      <c r="G194" s="49">
        <f t="shared" si="7"/>
        <v>90.540108299947462</v>
      </c>
      <c r="H194" s="181">
        <v>6374703</v>
      </c>
      <c r="I194" s="177">
        <v>578504112</v>
      </c>
      <c r="J194" s="51">
        <f t="shared" si="8"/>
        <v>79.984862243085502</v>
      </c>
      <c r="K194" s="178">
        <f t="shared" si="6"/>
        <v>5.7878476484823187</v>
      </c>
      <c r="L194" s="181">
        <v>723266998</v>
      </c>
    </row>
    <row r="195" spans="2:12" ht="18.75">
      <c r="B195" s="185" t="s">
        <v>140</v>
      </c>
      <c r="C195" s="186">
        <v>1</v>
      </c>
      <c r="D195" s="187" t="s">
        <v>141</v>
      </c>
      <c r="E195" s="188">
        <v>48504</v>
      </c>
      <c r="F195" s="189" t="s">
        <v>18</v>
      </c>
      <c r="G195" s="67">
        <f t="shared" si="7"/>
        <v>78.540084524831187</v>
      </c>
      <c r="H195" s="190">
        <v>61757</v>
      </c>
      <c r="I195" s="191">
        <v>15135940</v>
      </c>
      <c r="J195" s="69">
        <f t="shared" si="8"/>
        <v>74.289684289676927</v>
      </c>
      <c r="K195" s="192">
        <f t="shared" si="6"/>
        <v>0.15143282980946118</v>
      </c>
      <c r="L195" s="190">
        <v>20374215</v>
      </c>
    </row>
    <row r="196" spans="2:12" ht="18.75">
      <c r="B196" s="163" t="s">
        <v>142</v>
      </c>
      <c r="C196" s="164">
        <v>2</v>
      </c>
      <c r="D196" s="165" t="s">
        <v>143</v>
      </c>
      <c r="E196" s="166">
        <v>2860</v>
      </c>
      <c r="F196" s="167" t="s">
        <v>18</v>
      </c>
      <c r="G196" s="36">
        <f t="shared" si="7"/>
        <v>108.29231351760697</v>
      </c>
      <c r="H196" s="168">
        <v>2641</v>
      </c>
      <c r="I196" s="169">
        <v>957175</v>
      </c>
      <c r="J196" s="39">
        <f t="shared" si="8"/>
        <v>144.93362587311464</v>
      </c>
      <c r="K196" s="170">
        <f t="shared" si="6"/>
        <v>9.5763935951695776E-3</v>
      </c>
      <c r="L196" s="168">
        <v>660423</v>
      </c>
    </row>
    <row r="197" spans="2:12" ht="18.75">
      <c r="B197" s="171" t="s">
        <v>1121</v>
      </c>
      <c r="C197" s="172">
        <v>3</v>
      </c>
      <c r="D197" s="173" t="s">
        <v>1122</v>
      </c>
      <c r="E197" s="174">
        <v>9</v>
      </c>
      <c r="F197" s="175" t="s">
        <v>18</v>
      </c>
      <c r="G197" s="49">
        <f t="shared" si="7"/>
        <v>100</v>
      </c>
      <c r="H197" s="181">
        <v>9</v>
      </c>
      <c r="I197" s="177">
        <v>2255</v>
      </c>
      <c r="J197" s="51">
        <f t="shared" si="8"/>
        <v>99.867139061116035</v>
      </c>
      <c r="K197" s="178">
        <f t="shared" si="6"/>
        <v>2.2560939804223258E-5</v>
      </c>
      <c r="L197" s="176">
        <v>2258</v>
      </c>
    </row>
    <row r="198" spans="2:12" ht="18.75">
      <c r="B198" s="163" t="s">
        <v>144</v>
      </c>
      <c r="C198" s="164">
        <v>2</v>
      </c>
      <c r="D198" s="165" t="s">
        <v>145</v>
      </c>
      <c r="E198" s="166">
        <v>8286</v>
      </c>
      <c r="F198" s="167" t="s">
        <v>18</v>
      </c>
      <c r="G198" s="36">
        <f t="shared" si="7"/>
        <v>105.66182096403978</v>
      </c>
      <c r="H198" s="168">
        <v>7842</v>
      </c>
      <c r="I198" s="169">
        <v>3985200</v>
      </c>
      <c r="J198" s="39">
        <f t="shared" si="8"/>
        <v>115.07070501740844</v>
      </c>
      <c r="K198" s="170">
        <f t="shared" si="6"/>
        <v>3.9871333617645464E-2</v>
      </c>
      <c r="L198" s="168">
        <v>3463262</v>
      </c>
    </row>
    <row r="199" spans="2:12" ht="18.75">
      <c r="B199" s="171" t="s">
        <v>1123</v>
      </c>
      <c r="C199" s="172">
        <v>3</v>
      </c>
      <c r="D199" s="173" t="s">
        <v>1124</v>
      </c>
      <c r="E199" s="174">
        <v>282</v>
      </c>
      <c r="F199" s="175" t="s">
        <v>18</v>
      </c>
      <c r="G199" s="49">
        <f t="shared" si="7"/>
        <v>90.675241157556272</v>
      </c>
      <c r="H199" s="181">
        <v>311</v>
      </c>
      <c r="I199" s="177">
        <v>52126</v>
      </c>
      <c r="J199" s="51">
        <f t="shared" si="8"/>
        <v>71.100623354657429</v>
      </c>
      <c r="K199" s="178">
        <f t="shared" ref="K199:K262" si="9">I199/$I$412*100</f>
        <v>5.2151288170063917E-4</v>
      </c>
      <c r="L199" s="176">
        <v>73313</v>
      </c>
    </row>
    <row r="200" spans="2:12" ht="18.75">
      <c r="B200" s="163" t="s">
        <v>146</v>
      </c>
      <c r="C200" s="164">
        <v>2</v>
      </c>
      <c r="D200" s="165" t="s">
        <v>147</v>
      </c>
      <c r="E200" s="166">
        <v>37366</v>
      </c>
      <c r="F200" s="167" t="s">
        <v>18</v>
      </c>
      <c r="G200" s="36">
        <f t="shared" ref="G200:G263" si="10">IF(F200="","",E200/H200*100)</f>
        <v>72.885091774435793</v>
      </c>
      <c r="H200" s="168">
        <v>51267</v>
      </c>
      <c r="I200" s="169">
        <v>10193565</v>
      </c>
      <c r="J200" s="39">
        <f t="shared" ref="J200:J263" si="11">I200/L200*100</f>
        <v>62.727584884923751</v>
      </c>
      <c r="K200" s="170">
        <f t="shared" si="9"/>
        <v>0.10198510259664614</v>
      </c>
      <c r="L200" s="168">
        <v>16250530</v>
      </c>
    </row>
    <row r="201" spans="2:12" ht="18.75">
      <c r="B201" s="171" t="s">
        <v>1125</v>
      </c>
      <c r="C201" s="172">
        <v>3</v>
      </c>
      <c r="D201" s="173" t="s">
        <v>1126</v>
      </c>
      <c r="E201" s="174">
        <v>281</v>
      </c>
      <c r="F201" s="175" t="s">
        <v>18</v>
      </c>
      <c r="G201" s="49">
        <f t="shared" si="10"/>
        <v>78.055555555555557</v>
      </c>
      <c r="H201" s="181">
        <v>360</v>
      </c>
      <c r="I201" s="177">
        <v>554134</v>
      </c>
      <c r="J201" s="51">
        <f t="shared" si="11"/>
        <v>85.406956671845336</v>
      </c>
      <c r="K201" s="178">
        <f t="shared" si="9"/>
        <v>5.5440283004316851E-3</v>
      </c>
      <c r="L201" s="181">
        <v>648816</v>
      </c>
    </row>
    <row r="202" spans="2:12" ht="18.75">
      <c r="B202" s="185" t="s">
        <v>148</v>
      </c>
      <c r="C202" s="186">
        <v>1</v>
      </c>
      <c r="D202" s="187" t="s">
        <v>149</v>
      </c>
      <c r="E202" s="188"/>
      <c r="F202" s="189"/>
      <c r="G202" s="67" t="str">
        <f t="shared" si="10"/>
        <v/>
      </c>
      <c r="H202" s="190"/>
      <c r="I202" s="191">
        <v>936201652</v>
      </c>
      <c r="J202" s="69">
        <f t="shared" si="11"/>
        <v>88.338435578246106</v>
      </c>
      <c r="K202" s="192">
        <f t="shared" si="9"/>
        <v>9.3665583660249983</v>
      </c>
      <c r="L202" s="190">
        <v>1059789712</v>
      </c>
    </row>
    <row r="203" spans="2:12" ht="18.75">
      <c r="B203" s="163" t="s">
        <v>150</v>
      </c>
      <c r="C203" s="164">
        <v>2</v>
      </c>
      <c r="D203" s="165" t="s">
        <v>151</v>
      </c>
      <c r="E203" s="166"/>
      <c r="F203" s="167"/>
      <c r="G203" s="36" t="str">
        <f t="shared" si="10"/>
        <v/>
      </c>
      <c r="H203" s="168"/>
      <c r="I203" s="169">
        <v>311484189</v>
      </c>
      <c r="J203" s="39">
        <f t="shared" si="11"/>
        <v>77.520154788753743</v>
      </c>
      <c r="K203" s="170">
        <f t="shared" si="9"/>
        <v>3.1163530101979156</v>
      </c>
      <c r="L203" s="168">
        <v>401810587</v>
      </c>
    </row>
    <row r="204" spans="2:12" ht="18.75">
      <c r="B204" s="171" t="s">
        <v>152</v>
      </c>
      <c r="C204" s="172">
        <v>3</v>
      </c>
      <c r="D204" s="173" t="s">
        <v>153</v>
      </c>
      <c r="E204" s="174"/>
      <c r="F204" s="175"/>
      <c r="G204" s="49" t="str">
        <f t="shared" si="10"/>
        <v/>
      </c>
      <c r="H204" s="181"/>
      <c r="I204" s="177">
        <v>144813369</v>
      </c>
      <c r="J204" s="51">
        <f t="shared" si="11"/>
        <v>75.336102085269459</v>
      </c>
      <c r="K204" s="178">
        <f t="shared" si="9"/>
        <v>1.4488362309781686</v>
      </c>
      <c r="L204" s="181">
        <v>192223071</v>
      </c>
    </row>
    <row r="205" spans="2:12" ht="18.75">
      <c r="B205" s="200">
        <v>501010100</v>
      </c>
      <c r="C205" s="55">
        <v>4</v>
      </c>
      <c r="D205" s="203" t="s">
        <v>155</v>
      </c>
      <c r="E205" s="174">
        <v>1002</v>
      </c>
      <c r="F205" s="62" t="s">
        <v>35</v>
      </c>
      <c r="G205" s="49" t="s">
        <v>15</v>
      </c>
      <c r="H205" s="181">
        <v>0</v>
      </c>
      <c r="I205" s="177">
        <v>47037</v>
      </c>
      <c r="J205" s="51" t="s">
        <v>15</v>
      </c>
      <c r="K205" s="178">
        <f t="shared" si="9"/>
        <v>4.7059819315798198E-4</v>
      </c>
      <c r="L205" s="181">
        <v>0</v>
      </c>
    </row>
    <row r="206" spans="2:12" ht="18.75">
      <c r="B206" s="171" t="s">
        <v>160</v>
      </c>
      <c r="C206" s="172">
        <v>3</v>
      </c>
      <c r="D206" s="173" t="s">
        <v>161</v>
      </c>
      <c r="E206" s="204">
        <v>414789</v>
      </c>
      <c r="F206" s="202" t="s">
        <v>18</v>
      </c>
      <c r="G206" s="49">
        <f t="shared" si="10"/>
        <v>86.89701550696158</v>
      </c>
      <c r="H206" s="181">
        <v>477334</v>
      </c>
      <c r="I206" s="177">
        <v>142357771</v>
      </c>
      <c r="J206" s="51">
        <f t="shared" si="11"/>
        <v>79.418140322268854</v>
      </c>
      <c r="K206" s="178">
        <f t="shared" si="9"/>
        <v>1.4242683380019507</v>
      </c>
      <c r="L206" s="181">
        <v>179250950</v>
      </c>
    </row>
    <row r="207" spans="2:12" ht="18.75">
      <c r="B207" s="163" t="s">
        <v>170</v>
      </c>
      <c r="C207" s="164">
        <v>2</v>
      </c>
      <c r="D207" s="165" t="s">
        <v>171</v>
      </c>
      <c r="E207" s="166">
        <v>14958</v>
      </c>
      <c r="F207" s="167" t="s">
        <v>18</v>
      </c>
      <c r="G207" s="36">
        <f t="shared" si="10"/>
        <v>98.661038190092995</v>
      </c>
      <c r="H207" s="168">
        <v>15161</v>
      </c>
      <c r="I207" s="169">
        <v>1385958</v>
      </c>
      <c r="J207" s="39">
        <f t="shared" si="11"/>
        <v>102.14097207841068</v>
      </c>
      <c r="K207" s="170">
        <f t="shared" si="9"/>
        <v>1.3866303773473018E-2</v>
      </c>
      <c r="L207" s="168">
        <v>1356907</v>
      </c>
    </row>
    <row r="208" spans="2:12" ht="18.75">
      <c r="B208" s="163" t="s">
        <v>172</v>
      </c>
      <c r="C208" s="164">
        <v>2</v>
      </c>
      <c r="D208" s="165" t="s">
        <v>173</v>
      </c>
      <c r="E208" s="166">
        <v>24093242</v>
      </c>
      <c r="F208" s="167" t="s">
        <v>35</v>
      </c>
      <c r="G208" s="36">
        <f t="shared" si="10"/>
        <v>96.251233290183905</v>
      </c>
      <c r="H208" s="168">
        <v>25031619</v>
      </c>
      <c r="I208" s="169">
        <v>24324475</v>
      </c>
      <c r="J208" s="39">
        <f t="shared" si="11"/>
        <v>103.94163742314724</v>
      </c>
      <c r="K208" s="170">
        <f t="shared" si="9"/>
        <v>0.24336275664937185</v>
      </c>
      <c r="L208" s="168">
        <v>23402051</v>
      </c>
    </row>
    <row r="209" spans="2:12" ht="18.75">
      <c r="B209" s="171" t="s">
        <v>174</v>
      </c>
      <c r="C209" s="172">
        <v>3</v>
      </c>
      <c r="D209" s="173" t="s">
        <v>175</v>
      </c>
      <c r="E209" s="174">
        <v>4632816</v>
      </c>
      <c r="F209" s="175" t="s">
        <v>35</v>
      </c>
      <c r="G209" s="49">
        <f t="shared" si="10"/>
        <v>84.881808426260292</v>
      </c>
      <c r="H209" s="176">
        <v>5457961</v>
      </c>
      <c r="I209" s="177">
        <v>8583036</v>
      </c>
      <c r="J209" s="51">
        <f t="shared" si="11"/>
        <v>93.60582113870791</v>
      </c>
      <c r="K209" s="178">
        <f t="shared" si="9"/>
        <v>8.5871999349659056E-2</v>
      </c>
      <c r="L209" s="176">
        <v>9169340</v>
      </c>
    </row>
    <row r="210" spans="2:12" ht="18.75">
      <c r="B210" s="171" t="s">
        <v>1127</v>
      </c>
      <c r="C210" s="172">
        <v>4</v>
      </c>
      <c r="D210" s="173" t="s">
        <v>1128</v>
      </c>
      <c r="E210" s="174">
        <v>155623</v>
      </c>
      <c r="F210" s="175" t="s">
        <v>35</v>
      </c>
      <c r="G210" s="49">
        <f t="shared" si="10"/>
        <v>72.881776628826202</v>
      </c>
      <c r="H210" s="176">
        <v>213528</v>
      </c>
      <c r="I210" s="177">
        <v>373020</v>
      </c>
      <c r="J210" s="51">
        <f t="shared" si="11"/>
        <v>85.30324477974419</v>
      </c>
      <c r="K210" s="178">
        <f t="shared" si="9"/>
        <v>3.7320096522267666E-3</v>
      </c>
      <c r="L210" s="176">
        <v>437287</v>
      </c>
    </row>
    <row r="211" spans="2:12" ht="18.75">
      <c r="B211" s="182" t="s">
        <v>1129</v>
      </c>
      <c r="C211" s="82">
        <v>4</v>
      </c>
      <c r="D211" s="83" t="s">
        <v>1130</v>
      </c>
      <c r="E211" s="174">
        <v>950061</v>
      </c>
      <c r="F211" s="175" t="s">
        <v>35</v>
      </c>
      <c r="G211" s="49">
        <f t="shared" si="10"/>
        <v>86.147860133874246</v>
      </c>
      <c r="H211" s="181">
        <v>1102826</v>
      </c>
      <c r="I211" s="177">
        <v>1789732</v>
      </c>
      <c r="J211" s="51">
        <f t="shared" si="11"/>
        <v>85.334276759996925</v>
      </c>
      <c r="K211" s="178">
        <f t="shared" si="9"/>
        <v>1.7906002624253702E-2</v>
      </c>
      <c r="L211" s="181">
        <v>2097319</v>
      </c>
    </row>
    <row r="212" spans="2:12" ht="18.75">
      <c r="B212" s="171" t="s">
        <v>1131</v>
      </c>
      <c r="C212" s="172">
        <v>4</v>
      </c>
      <c r="D212" s="173" t="s">
        <v>1132</v>
      </c>
      <c r="E212" s="174">
        <v>329067</v>
      </c>
      <c r="F212" s="175" t="s">
        <v>35</v>
      </c>
      <c r="G212" s="49">
        <f t="shared" si="10"/>
        <v>88.321640032422749</v>
      </c>
      <c r="H212" s="181">
        <v>372578</v>
      </c>
      <c r="I212" s="177">
        <v>477219</v>
      </c>
      <c r="J212" s="51">
        <f t="shared" si="11"/>
        <v>98.454742948862105</v>
      </c>
      <c r="K212" s="178">
        <f t="shared" si="9"/>
        <v>4.7745051585062611E-3</v>
      </c>
      <c r="L212" s="181">
        <v>484709</v>
      </c>
    </row>
    <row r="213" spans="2:12" ht="18.75">
      <c r="B213" s="171" t="s">
        <v>176</v>
      </c>
      <c r="C213" s="172">
        <v>3</v>
      </c>
      <c r="D213" s="173" t="s">
        <v>1133</v>
      </c>
      <c r="E213" s="174">
        <v>47768</v>
      </c>
      <c r="F213" s="175" t="s">
        <v>35</v>
      </c>
      <c r="G213" s="49">
        <f t="shared" si="10"/>
        <v>139.68068308088192</v>
      </c>
      <c r="H213" s="181">
        <v>34198</v>
      </c>
      <c r="I213" s="177">
        <v>122981</v>
      </c>
      <c r="J213" s="51">
        <f t="shared" si="11"/>
        <v>191.53532270122102</v>
      </c>
      <c r="K213" s="178">
        <f t="shared" si="9"/>
        <v>1.2304066244182617E-3</v>
      </c>
      <c r="L213" s="181">
        <v>64208</v>
      </c>
    </row>
    <row r="214" spans="2:12" ht="18.75">
      <c r="B214" s="171" t="s">
        <v>1134</v>
      </c>
      <c r="C214" s="172">
        <v>3</v>
      </c>
      <c r="D214" s="173" t="s">
        <v>177</v>
      </c>
      <c r="E214" s="174">
        <v>9150897</v>
      </c>
      <c r="F214" s="175" t="s">
        <v>35</v>
      </c>
      <c r="G214" s="49">
        <f t="shared" si="10"/>
        <v>95.452603874328261</v>
      </c>
      <c r="H214" s="181">
        <v>9586849</v>
      </c>
      <c r="I214" s="177">
        <v>8684409</v>
      </c>
      <c r="J214" s="51">
        <f t="shared" si="11"/>
        <v>102.91685139039642</v>
      </c>
      <c r="K214" s="178">
        <f t="shared" si="9"/>
        <v>8.6886221146010953E-2</v>
      </c>
      <c r="L214" s="176">
        <v>8438277</v>
      </c>
    </row>
    <row r="215" spans="2:12" ht="18.75">
      <c r="B215" s="163" t="s">
        <v>178</v>
      </c>
      <c r="C215" s="164">
        <v>2</v>
      </c>
      <c r="D215" s="165" t="s">
        <v>179</v>
      </c>
      <c r="E215" s="166">
        <v>7402626</v>
      </c>
      <c r="F215" s="167" t="s">
        <v>35</v>
      </c>
      <c r="G215" s="36">
        <f t="shared" si="10"/>
        <v>94.368203995534657</v>
      </c>
      <c r="H215" s="168">
        <v>7844407</v>
      </c>
      <c r="I215" s="169">
        <v>172334744</v>
      </c>
      <c r="J215" s="39">
        <f t="shared" si="11"/>
        <v>113.01573535369538</v>
      </c>
      <c r="K215" s="170">
        <f t="shared" si="9"/>
        <v>1.7241834969224945</v>
      </c>
      <c r="L215" s="168">
        <v>152487389</v>
      </c>
    </row>
    <row r="216" spans="2:12" ht="18.75">
      <c r="B216" s="171" t="s">
        <v>180</v>
      </c>
      <c r="C216" s="172">
        <v>3</v>
      </c>
      <c r="D216" s="173" t="s">
        <v>181</v>
      </c>
      <c r="E216" s="174">
        <v>1557145</v>
      </c>
      <c r="F216" s="175" t="s">
        <v>35</v>
      </c>
      <c r="G216" s="49">
        <f t="shared" si="10"/>
        <v>100.49306068712266</v>
      </c>
      <c r="H216" s="176">
        <v>1549505</v>
      </c>
      <c r="I216" s="177">
        <v>1533455</v>
      </c>
      <c r="J216" s="51">
        <f t="shared" si="11"/>
        <v>80.818411222046066</v>
      </c>
      <c r="K216" s="178">
        <f t="shared" si="9"/>
        <v>1.5341989333696307E-2</v>
      </c>
      <c r="L216" s="176">
        <v>1897408</v>
      </c>
    </row>
    <row r="217" spans="2:12" ht="18.75">
      <c r="B217" s="171" t="s">
        <v>182</v>
      </c>
      <c r="C217" s="172">
        <v>3</v>
      </c>
      <c r="D217" s="173" t="s">
        <v>185</v>
      </c>
      <c r="E217" s="174">
        <v>117634000</v>
      </c>
      <c r="F217" s="175" t="s">
        <v>346</v>
      </c>
      <c r="G217" s="49">
        <f t="shared" si="10"/>
        <v>87.531159080593184</v>
      </c>
      <c r="H217" s="181">
        <v>134391000</v>
      </c>
      <c r="I217" s="177">
        <v>10093359</v>
      </c>
      <c r="J217" s="51">
        <f t="shared" si="11"/>
        <v>160.25567277441399</v>
      </c>
      <c r="K217" s="178">
        <f t="shared" si="9"/>
        <v>0.10098255646182484</v>
      </c>
      <c r="L217" s="181">
        <v>6298285</v>
      </c>
    </row>
    <row r="218" spans="2:12" ht="18.75">
      <c r="B218" s="182" t="s">
        <v>184</v>
      </c>
      <c r="C218" s="82">
        <v>3</v>
      </c>
      <c r="D218" s="83" t="s">
        <v>1135</v>
      </c>
      <c r="E218" s="174">
        <v>1453</v>
      </c>
      <c r="F218" s="175" t="s">
        <v>35</v>
      </c>
      <c r="G218" s="49">
        <f t="shared" si="10"/>
        <v>104.30725053840632</v>
      </c>
      <c r="H218" s="181">
        <v>1393</v>
      </c>
      <c r="I218" s="177">
        <v>256041</v>
      </c>
      <c r="J218" s="51">
        <f t="shared" si="11"/>
        <v>117.06658010003932</v>
      </c>
      <c r="K218" s="178">
        <f t="shared" si="9"/>
        <v>2.5616521456377503E-3</v>
      </c>
      <c r="L218" s="181">
        <v>218714</v>
      </c>
    </row>
    <row r="219" spans="2:12" ht="18.75">
      <c r="B219" s="171" t="s">
        <v>1136</v>
      </c>
      <c r="C219" s="172">
        <v>3</v>
      </c>
      <c r="D219" s="173" t="s">
        <v>187</v>
      </c>
      <c r="E219" s="174">
        <v>194285</v>
      </c>
      <c r="F219" s="175" t="s">
        <v>35</v>
      </c>
      <c r="G219" s="49">
        <f t="shared" si="10"/>
        <v>78.981495032277991</v>
      </c>
      <c r="H219" s="181">
        <v>245988</v>
      </c>
      <c r="I219" s="177">
        <v>6056546</v>
      </c>
      <c r="J219" s="51">
        <f t="shared" si="11"/>
        <v>90.991934508539856</v>
      </c>
      <c r="K219" s="178">
        <f t="shared" si="9"/>
        <v>6.0594842451223561E-2</v>
      </c>
      <c r="L219" s="176">
        <v>6656135</v>
      </c>
    </row>
    <row r="220" spans="2:12" ht="18.75">
      <c r="B220" s="163" t="s">
        <v>188</v>
      </c>
      <c r="C220" s="164">
        <v>2</v>
      </c>
      <c r="D220" s="165" t="s">
        <v>189</v>
      </c>
      <c r="E220" s="166">
        <v>36537</v>
      </c>
      <c r="F220" s="167" t="s">
        <v>18</v>
      </c>
      <c r="G220" s="36">
        <f t="shared" si="10"/>
        <v>97.648127856321992</v>
      </c>
      <c r="H220" s="168">
        <v>37417</v>
      </c>
      <c r="I220" s="169">
        <v>23597914</v>
      </c>
      <c r="J220" s="39">
        <f t="shared" si="11"/>
        <v>110.69010546087719</v>
      </c>
      <c r="K220" s="170">
        <f t="shared" si="9"/>
        <v>0.2360936218444511</v>
      </c>
      <c r="L220" s="168">
        <v>21318901</v>
      </c>
    </row>
    <row r="221" spans="2:12" ht="18.75">
      <c r="B221" s="171" t="s">
        <v>190</v>
      </c>
      <c r="C221" s="172">
        <v>3</v>
      </c>
      <c r="D221" s="173" t="s">
        <v>1137</v>
      </c>
      <c r="E221" s="174">
        <v>44</v>
      </c>
      <c r="F221" s="175" t="s">
        <v>18</v>
      </c>
      <c r="G221" s="49">
        <f t="shared" si="10"/>
        <v>100</v>
      </c>
      <c r="H221" s="181">
        <v>44</v>
      </c>
      <c r="I221" s="177">
        <v>786413</v>
      </c>
      <c r="J221" s="51">
        <f t="shared" si="11"/>
        <v>82.653985697649489</v>
      </c>
      <c r="K221" s="178">
        <f t="shared" si="9"/>
        <v>7.8679451681856419E-3</v>
      </c>
      <c r="L221" s="181">
        <v>951452</v>
      </c>
    </row>
    <row r="222" spans="2:12" ht="18.75">
      <c r="B222" s="171" t="s">
        <v>192</v>
      </c>
      <c r="C222" s="172">
        <v>3</v>
      </c>
      <c r="D222" s="173" t="s">
        <v>1138</v>
      </c>
      <c r="E222" s="174">
        <v>61</v>
      </c>
      <c r="F222" s="175" t="s">
        <v>18</v>
      </c>
      <c r="G222" s="49">
        <f t="shared" si="10"/>
        <v>81.333333333333329</v>
      </c>
      <c r="H222" s="181">
        <v>75</v>
      </c>
      <c r="I222" s="177">
        <v>240196</v>
      </c>
      <c r="J222" s="51">
        <f t="shared" si="11"/>
        <v>105.26002112247087</v>
      </c>
      <c r="K222" s="178">
        <f t="shared" si="9"/>
        <v>2.4031252759269222E-3</v>
      </c>
      <c r="L222" s="176">
        <v>228193</v>
      </c>
    </row>
    <row r="223" spans="2:12" ht="18.75">
      <c r="B223" s="163" t="s">
        <v>194</v>
      </c>
      <c r="C223" s="164">
        <v>2</v>
      </c>
      <c r="D223" s="165" t="s">
        <v>195</v>
      </c>
      <c r="E223" s="166">
        <v>46033</v>
      </c>
      <c r="F223" s="167" t="s">
        <v>18</v>
      </c>
      <c r="G223" s="36">
        <f t="shared" si="10"/>
        <v>47.734743609685282</v>
      </c>
      <c r="H223" s="168">
        <v>96435</v>
      </c>
      <c r="I223" s="169">
        <v>4194193</v>
      </c>
      <c r="J223" s="39">
        <f t="shared" si="11"/>
        <v>38.030879943650874</v>
      </c>
      <c r="K223" s="170">
        <f t="shared" si="9"/>
        <v>4.1962277516760328E-2</v>
      </c>
      <c r="L223" s="168">
        <v>11028388</v>
      </c>
    </row>
    <row r="224" spans="2:12" ht="18.75">
      <c r="B224" s="171" t="s">
        <v>196</v>
      </c>
      <c r="C224" s="172">
        <v>3</v>
      </c>
      <c r="D224" s="173" t="s">
        <v>1139</v>
      </c>
      <c r="E224" s="174">
        <v>3618</v>
      </c>
      <c r="F224" s="175" t="s">
        <v>18</v>
      </c>
      <c r="G224" s="49">
        <f t="shared" si="10"/>
        <v>37.145790554414788</v>
      </c>
      <c r="H224" s="181">
        <v>9740</v>
      </c>
      <c r="I224" s="177">
        <v>395530</v>
      </c>
      <c r="J224" s="51">
        <f t="shared" si="11"/>
        <v>36.552986720858947</v>
      </c>
      <c r="K224" s="178">
        <f t="shared" si="9"/>
        <v>3.9572188562148223E-3</v>
      </c>
      <c r="L224" s="181">
        <v>1082073</v>
      </c>
    </row>
    <row r="225" spans="2:12" ht="18.75">
      <c r="B225" s="171" t="s">
        <v>198</v>
      </c>
      <c r="C225" s="172">
        <v>4</v>
      </c>
      <c r="D225" s="173" t="s">
        <v>1140</v>
      </c>
      <c r="E225" s="174">
        <v>424</v>
      </c>
      <c r="F225" s="175" t="s">
        <v>18</v>
      </c>
      <c r="G225" s="49">
        <f t="shared" si="10"/>
        <v>194.49541284403671</v>
      </c>
      <c r="H225" s="181">
        <v>218</v>
      </c>
      <c r="I225" s="177">
        <v>51081</v>
      </c>
      <c r="J225" s="51">
        <f t="shared" si="11"/>
        <v>216.92288092406997</v>
      </c>
      <c r="K225" s="178">
        <f t="shared" si="9"/>
        <v>5.1105781203526746E-4</v>
      </c>
      <c r="L225" s="181">
        <v>23548</v>
      </c>
    </row>
    <row r="226" spans="2:12" ht="18.75">
      <c r="B226" s="171" t="s">
        <v>200</v>
      </c>
      <c r="C226" s="172">
        <v>4</v>
      </c>
      <c r="D226" s="173" t="s">
        <v>1141</v>
      </c>
      <c r="E226" s="174">
        <v>1935</v>
      </c>
      <c r="F226" s="175" t="s">
        <v>18</v>
      </c>
      <c r="G226" s="49">
        <f t="shared" si="10"/>
        <v>24.37641723356009</v>
      </c>
      <c r="H226" s="181">
        <v>7938</v>
      </c>
      <c r="I226" s="177">
        <v>238297</v>
      </c>
      <c r="J226" s="51">
        <f t="shared" si="11"/>
        <v>26.384220199738699</v>
      </c>
      <c r="K226" s="178">
        <f t="shared" si="9"/>
        <v>2.3841260632048735E-3</v>
      </c>
      <c r="L226" s="181">
        <v>903180</v>
      </c>
    </row>
    <row r="227" spans="2:12" ht="18.75">
      <c r="B227" s="163" t="s">
        <v>202</v>
      </c>
      <c r="C227" s="164">
        <v>2</v>
      </c>
      <c r="D227" s="165" t="s">
        <v>203</v>
      </c>
      <c r="E227" s="166">
        <v>2351</v>
      </c>
      <c r="F227" s="167" t="s">
        <v>18</v>
      </c>
      <c r="G227" s="36">
        <f t="shared" si="10"/>
        <v>120.81192189105859</v>
      </c>
      <c r="H227" s="168">
        <v>1946</v>
      </c>
      <c r="I227" s="169">
        <v>3020787</v>
      </c>
      <c r="J227" s="39">
        <f t="shared" si="11"/>
        <v>90.351237160456094</v>
      </c>
      <c r="K227" s="170">
        <f t="shared" si="9"/>
        <v>3.0222524908372576E-2</v>
      </c>
      <c r="L227" s="168">
        <v>3343382</v>
      </c>
    </row>
    <row r="228" spans="2:12" ht="18.75">
      <c r="B228" s="163" t="s">
        <v>205</v>
      </c>
      <c r="C228" s="164">
        <v>2</v>
      </c>
      <c r="D228" s="165" t="s">
        <v>206</v>
      </c>
      <c r="E228" s="166">
        <v>690971</v>
      </c>
      <c r="F228" s="167" t="s">
        <v>18</v>
      </c>
      <c r="G228" s="36">
        <f t="shared" si="10"/>
        <v>91.142574866017441</v>
      </c>
      <c r="H228" s="168">
        <v>758121</v>
      </c>
      <c r="I228" s="169">
        <v>233644325</v>
      </c>
      <c r="J228" s="39">
        <f t="shared" si="11"/>
        <v>90.588399340407378</v>
      </c>
      <c r="K228" s="170">
        <f t="shared" si="9"/>
        <v>2.3375767414294346</v>
      </c>
      <c r="L228" s="168">
        <v>257918593</v>
      </c>
    </row>
    <row r="229" spans="2:12" ht="18.75">
      <c r="B229" s="171" t="s">
        <v>207</v>
      </c>
      <c r="C229" s="172">
        <v>3</v>
      </c>
      <c r="D229" s="173" t="s">
        <v>1142</v>
      </c>
      <c r="E229" s="174">
        <v>3185</v>
      </c>
      <c r="F229" s="175" t="s">
        <v>18</v>
      </c>
      <c r="G229" s="49">
        <f t="shared" si="10"/>
        <v>186.47540983606555</v>
      </c>
      <c r="H229" s="181">
        <v>1708</v>
      </c>
      <c r="I229" s="177">
        <v>3147768</v>
      </c>
      <c r="J229" s="51">
        <f t="shared" si="11"/>
        <v>171.56003054298827</v>
      </c>
      <c r="K229" s="178">
        <f t="shared" si="9"/>
        <v>3.1492950938208523E-2</v>
      </c>
      <c r="L229" s="181">
        <v>1834791</v>
      </c>
    </row>
    <row r="230" spans="2:12" ht="18.75">
      <c r="B230" s="171" t="s">
        <v>209</v>
      </c>
      <c r="C230" s="172">
        <v>3</v>
      </c>
      <c r="D230" s="173" t="s">
        <v>210</v>
      </c>
      <c r="E230" s="174">
        <v>22357</v>
      </c>
      <c r="F230" s="175" t="s">
        <v>18</v>
      </c>
      <c r="G230" s="49">
        <f t="shared" si="10"/>
        <v>105.15497859931328</v>
      </c>
      <c r="H230" s="181">
        <v>21261</v>
      </c>
      <c r="I230" s="177">
        <v>8037456</v>
      </c>
      <c r="J230" s="51">
        <f t="shared" si="11"/>
        <v>109.15342920870765</v>
      </c>
      <c r="K230" s="178">
        <f t="shared" si="9"/>
        <v>8.0413552547713096E-2</v>
      </c>
      <c r="L230" s="181">
        <v>7363448</v>
      </c>
    </row>
    <row r="231" spans="2:12" ht="18.75">
      <c r="B231" s="171" t="s">
        <v>215</v>
      </c>
      <c r="C231" s="172">
        <v>3</v>
      </c>
      <c r="D231" s="173" t="s">
        <v>216</v>
      </c>
      <c r="E231" s="174">
        <v>53799</v>
      </c>
      <c r="F231" s="175" t="s">
        <v>18</v>
      </c>
      <c r="G231" s="49">
        <f t="shared" si="10"/>
        <v>77.873633929217632</v>
      </c>
      <c r="H231" s="181">
        <v>69085</v>
      </c>
      <c r="I231" s="177">
        <v>16170683</v>
      </c>
      <c r="J231" s="51">
        <f t="shared" si="11"/>
        <v>80.163078623967905</v>
      </c>
      <c r="K231" s="178">
        <f t="shared" si="9"/>
        <v>0.16178527971449061</v>
      </c>
      <c r="L231" s="181">
        <v>20172233</v>
      </c>
    </row>
    <row r="232" spans="2:12" ht="18.75">
      <c r="B232" s="171" t="s">
        <v>217</v>
      </c>
      <c r="C232" s="172">
        <v>3</v>
      </c>
      <c r="D232" s="173" t="s">
        <v>218</v>
      </c>
      <c r="E232" s="174">
        <v>7082</v>
      </c>
      <c r="F232" s="175" t="s">
        <v>18</v>
      </c>
      <c r="G232" s="49">
        <f t="shared" si="10"/>
        <v>123.05821025195482</v>
      </c>
      <c r="H232" s="181">
        <v>5755</v>
      </c>
      <c r="I232" s="177">
        <v>2924996</v>
      </c>
      <c r="J232" s="51">
        <f t="shared" si="11"/>
        <v>114.4912900387353</v>
      </c>
      <c r="K232" s="178">
        <f t="shared" si="9"/>
        <v>2.9264150192281065E-2</v>
      </c>
      <c r="L232" s="181">
        <v>2554776</v>
      </c>
    </row>
    <row r="233" spans="2:12" ht="18.75">
      <c r="B233" s="171" t="s">
        <v>1143</v>
      </c>
      <c r="C233" s="172">
        <v>3</v>
      </c>
      <c r="D233" s="173" t="s">
        <v>1144</v>
      </c>
      <c r="E233" s="174">
        <v>208253</v>
      </c>
      <c r="F233" s="175" t="s">
        <v>18</v>
      </c>
      <c r="G233" s="49">
        <f t="shared" si="10"/>
        <v>87.917204927514206</v>
      </c>
      <c r="H233" s="181">
        <v>236874</v>
      </c>
      <c r="I233" s="177">
        <v>57762697</v>
      </c>
      <c r="J233" s="51">
        <f t="shared" si="11"/>
        <v>83.468016523468009</v>
      </c>
      <c r="K233" s="178">
        <f t="shared" si="9"/>
        <v>0.57790719731555973</v>
      </c>
      <c r="L233" s="176">
        <v>69203390</v>
      </c>
    </row>
    <row r="234" spans="2:12" ht="18.75">
      <c r="B234" s="163" t="s">
        <v>219</v>
      </c>
      <c r="C234" s="164">
        <v>2</v>
      </c>
      <c r="D234" s="165" t="s">
        <v>220</v>
      </c>
      <c r="E234" s="166">
        <v>239099</v>
      </c>
      <c r="F234" s="167" t="s">
        <v>18</v>
      </c>
      <c r="G234" s="36">
        <f t="shared" si="10"/>
        <v>90.999360604076912</v>
      </c>
      <c r="H234" s="168">
        <v>262748</v>
      </c>
      <c r="I234" s="169">
        <v>162215067</v>
      </c>
      <c r="J234" s="39">
        <f t="shared" si="11"/>
        <v>86.688766971317136</v>
      </c>
      <c r="K234" s="170">
        <f t="shared" si="9"/>
        <v>1.6229376327827238</v>
      </c>
      <c r="L234" s="168">
        <v>187123514</v>
      </c>
    </row>
    <row r="235" spans="2:12" ht="18.75">
      <c r="B235" s="171" t="s">
        <v>1145</v>
      </c>
      <c r="C235" s="172">
        <v>3</v>
      </c>
      <c r="D235" s="173" t="s">
        <v>1146</v>
      </c>
      <c r="E235" s="174">
        <v>4990</v>
      </c>
      <c r="F235" s="175" t="s">
        <v>18</v>
      </c>
      <c r="G235" s="49">
        <f t="shared" si="10"/>
        <v>89.587073608617601</v>
      </c>
      <c r="H235" s="176">
        <v>5570</v>
      </c>
      <c r="I235" s="177">
        <v>2868144</v>
      </c>
      <c r="J235" s="51">
        <f t="shared" si="11"/>
        <v>97.473430647805529</v>
      </c>
      <c r="K235" s="178">
        <f t="shared" si="9"/>
        <v>2.8695354383079425E-2</v>
      </c>
      <c r="L235" s="176">
        <v>2942488</v>
      </c>
    </row>
    <row r="236" spans="2:12" ht="18.75">
      <c r="B236" s="171" t="s">
        <v>1147</v>
      </c>
      <c r="C236" s="172">
        <v>3</v>
      </c>
      <c r="D236" s="173" t="s">
        <v>1148</v>
      </c>
      <c r="E236" s="174">
        <v>19119</v>
      </c>
      <c r="F236" s="175" t="s">
        <v>18</v>
      </c>
      <c r="G236" s="49">
        <f t="shared" si="10"/>
        <v>94.540869307224455</v>
      </c>
      <c r="H236" s="176">
        <v>20223</v>
      </c>
      <c r="I236" s="177">
        <v>1837539</v>
      </c>
      <c r="J236" s="51">
        <f t="shared" si="11"/>
        <v>114.46829902783435</v>
      </c>
      <c r="K236" s="178">
        <f t="shared" si="9"/>
        <v>1.8384304552954589E-2</v>
      </c>
      <c r="L236" s="176">
        <v>1605282</v>
      </c>
    </row>
    <row r="237" spans="2:12" ht="18.75">
      <c r="B237" s="171" t="s">
        <v>1149</v>
      </c>
      <c r="C237" s="172">
        <v>3</v>
      </c>
      <c r="D237" s="173" t="s">
        <v>1150</v>
      </c>
      <c r="E237" s="174">
        <v>100</v>
      </c>
      <c r="F237" s="175" t="s">
        <v>18</v>
      </c>
      <c r="G237" s="49">
        <f t="shared" si="10"/>
        <v>84.745762711864401</v>
      </c>
      <c r="H237" s="176">
        <v>118</v>
      </c>
      <c r="I237" s="177">
        <v>174738</v>
      </c>
      <c r="J237" s="51">
        <f t="shared" si="11"/>
        <v>90.921294995473133</v>
      </c>
      <c r="K237" s="178">
        <f t="shared" si="9"/>
        <v>1.748227715969119E-3</v>
      </c>
      <c r="L237" s="176">
        <v>192186</v>
      </c>
    </row>
    <row r="238" spans="2:12" ht="18.75">
      <c r="B238" s="179" t="s">
        <v>1151</v>
      </c>
      <c r="C238" s="55">
        <v>3</v>
      </c>
      <c r="D238" s="56" t="s">
        <v>1152</v>
      </c>
      <c r="E238" s="174">
        <v>18</v>
      </c>
      <c r="F238" s="175" t="s">
        <v>18</v>
      </c>
      <c r="G238" s="49">
        <f t="shared" si="10"/>
        <v>900</v>
      </c>
      <c r="H238" s="181">
        <v>2</v>
      </c>
      <c r="I238" s="177">
        <v>3543</v>
      </c>
      <c r="J238" s="51">
        <f t="shared" si="11"/>
        <v>190.99730458221023</v>
      </c>
      <c r="K238" s="178">
        <f t="shared" si="9"/>
        <v>3.5447188348719733E-5</v>
      </c>
      <c r="L238" s="181">
        <v>1855</v>
      </c>
    </row>
    <row r="239" spans="2:12" ht="18.75">
      <c r="B239" s="182" t="s">
        <v>1153</v>
      </c>
      <c r="C239" s="82">
        <v>3</v>
      </c>
      <c r="D239" s="83" t="s">
        <v>1154</v>
      </c>
      <c r="E239" s="174">
        <v>13716</v>
      </c>
      <c r="F239" s="175" t="s">
        <v>18</v>
      </c>
      <c r="G239" s="49">
        <f t="shared" si="10"/>
        <v>95.721962453765101</v>
      </c>
      <c r="H239" s="181">
        <v>14329</v>
      </c>
      <c r="I239" s="177">
        <v>10010299</v>
      </c>
      <c r="J239" s="51">
        <f t="shared" si="11"/>
        <v>108.10812649676956</v>
      </c>
      <c r="K239" s="178">
        <f t="shared" si="9"/>
        <v>0.1001515535083265</v>
      </c>
      <c r="L239" s="181">
        <v>9259525</v>
      </c>
    </row>
    <row r="240" spans="2:12" ht="18.75">
      <c r="B240" s="182" t="s">
        <v>1155</v>
      </c>
      <c r="C240" s="82">
        <v>3</v>
      </c>
      <c r="D240" s="83" t="s">
        <v>1156</v>
      </c>
      <c r="E240" s="174">
        <v>5194</v>
      </c>
      <c r="F240" s="175" t="s">
        <v>18</v>
      </c>
      <c r="G240" s="49">
        <f t="shared" si="10"/>
        <v>74.253037884202996</v>
      </c>
      <c r="H240" s="181">
        <v>6995</v>
      </c>
      <c r="I240" s="177">
        <v>74188508</v>
      </c>
      <c r="J240" s="51">
        <f t="shared" si="11"/>
        <v>87.440827305159644</v>
      </c>
      <c r="K240" s="178">
        <f t="shared" si="9"/>
        <v>0.7422449947464016</v>
      </c>
      <c r="L240" s="181">
        <v>84844243</v>
      </c>
    </row>
    <row r="241" spans="2:12" ht="18.75">
      <c r="B241" s="185" t="s">
        <v>221</v>
      </c>
      <c r="C241" s="186">
        <v>1</v>
      </c>
      <c r="D241" s="187" t="s">
        <v>222</v>
      </c>
      <c r="E241" s="188"/>
      <c r="F241" s="189"/>
      <c r="G241" s="67"/>
      <c r="H241" s="190"/>
      <c r="I241" s="191">
        <v>1341842223</v>
      </c>
      <c r="J241" s="69">
        <f t="shared" si="11"/>
        <v>92.0794326111873</v>
      </c>
      <c r="K241" s="192">
        <f t="shared" si="9"/>
        <v>13.424931982203155</v>
      </c>
      <c r="L241" s="190">
        <v>1457265955</v>
      </c>
    </row>
    <row r="242" spans="2:12" ht="18.75">
      <c r="B242" s="163" t="s">
        <v>223</v>
      </c>
      <c r="C242" s="164">
        <v>2</v>
      </c>
      <c r="D242" s="165" t="s">
        <v>224</v>
      </c>
      <c r="E242" s="166">
        <v>334608</v>
      </c>
      <c r="F242" s="167" t="s">
        <v>1011</v>
      </c>
      <c r="G242" s="36">
        <f t="shared" si="10"/>
        <v>93.887102476472677</v>
      </c>
      <c r="H242" s="168">
        <v>356394</v>
      </c>
      <c r="I242" s="169">
        <v>1695932</v>
      </c>
      <c r="J242" s="39">
        <f t="shared" si="11"/>
        <v>83.834100689978357</v>
      </c>
      <c r="K242" s="170">
        <f t="shared" si="9"/>
        <v>1.6967547567208849E-2</v>
      </c>
      <c r="L242" s="168">
        <v>2022962</v>
      </c>
    </row>
    <row r="243" spans="2:12" ht="18.75">
      <c r="B243" s="182" t="s">
        <v>1157</v>
      </c>
      <c r="C243" s="82">
        <v>3</v>
      </c>
      <c r="D243" s="83" t="s">
        <v>1158</v>
      </c>
      <c r="E243" s="174">
        <v>0</v>
      </c>
      <c r="F243" s="175" t="s">
        <v>35</v>
      </c>
      <c r="G243" s="49" t="s">
        <v>36</v>
      </c>
      <c r="H243" s="181">
        <v>119</v>
      </c>
      <c r="I243" s="177">
        <v>0</v>
      </c>
      <c r="J243" s="51" t="s">
        <v>36</v>
      </c>
      <c r="K243" s="178">
        <f t="shared" si="9"/>
        <v>0</v>
      </c>
      <c r="L243" s="181">
        <v>1728</v>
      </c>
    </row>
    <row r="244" spans="2:12" ht="18.75">
      <c r="B244" s="163" t="s">
        <v>225</v>
      </c>
      <c r="C244" s="164">
        <v>2</v>
      </c>
      <c r="D244" s="165" t="s">
        <v>226</v>
      </c>
      <c r="E244" s="166">
        <v>95524</v>
      </c>
      <c r="F244" s="167" t="s">
        <v>204</v>
      </c>
      <c r="G244" s="36">
        <f t="shared" si="10"/>
        <v>106.3126029470685</v>
      </c>
      <c r="H244" s="168">
        <v>89852</v>
      </c>
      <c r="I244" s="169">
        <v>76788333</v>
      </c>
      <c r="J244" s="39">
        <f t="shared" si="11"/>
        <v>111.54049379681072</v>
      </c>
      <c r="K244" s="170">
        <f t="shared" si="9"/>
        <v>0.76825585741891367</v>
      </c>
      <c r="L244" s="168">
        <v>68843458</v>
      </c>
    </row>
    <row r="245" spans="2:12" ht="18.75">
      <c r="B245" s="171" t="s">
        <v>227</v>
      </c>
      <c r="C245" s="172">
        <v>3</v>
      </c>
      <c r="D245" s="173" t="s">
        <v>228</v>
      </c>
      <c r="E245" s="174">
        <v>8763</v>
      </c>
      <c r="F245" s="175" t="s">
        <v>18</v>
      </c>
      <c r="G245" s="49">
        <f t="shared" si="10"/>
        <v>104.52051526717557</v>
      </c>
      <c r="H245" s="181">
        <v>8384</v>
      </c>
      <c r="I245" s="177">
        <v>10527528</v>
      </c>
      <c r="J245" s="51">
        <f t="shared" si="11"/>
        <v>120.13887343530303</v>
      </c>
      <c r="K245" s="178">
        <f t="shared" si="9"/>
        <v>0.10532635276952322</v>
      </c>
      <c r="L245" s="176">
        <v>8762799</v>
      </c>
    </row>
    <row r="246" spans="2:12" ht="18.75">
      <c r="B246" s="163" t="s">
        <v>237</v>
      </c>
      <c r="C246" s="164">
        <v>2</v>
      </c>
      <c r="D246" s="165" t="s">
        <v>238</v>
      </c>
      <c r="E246" s="166"/>
      <c r="F246" s="167"/>
      <c r="G246" s="36"/>
      <c r="H246" s="168"/>
      <c r="I246" s="169">
        <v>117824450</v>
      </c>
      <c r="J246" s="39">
        <f t="shared" si="11"/>
        <v>81.49729430140799</v>
      </c>
      <c r="K246" s="170">
        <f t="shared" si="9"/>
        <v>1.1788161081666133</v>
      </c>
      <c r="L246" s="168">
        <v>144574677</v>
      </c>
    </row>
    <row r="247" spans="2:12" ht="18.75">
      <c r="B247" s="171" t="s">
        <v>239</v>
      </c>
      <c r="C247" s="172">
        <v>3</v>
      </c>
      <c r="D247" s="173" t="s">
        <v>1159</v>
      </c>
      <c r="E247" s="174"/>
      <c r="F247" s="175"/>
      <c r="G247" s="49"/>
      <c r="H247" s="176"/>
      <c r="I247" s="177">
        <v>26298332</v>
      </c>
      <c r="J247" s="51">
        <f t="shared" si="11"/>
        <v>66.887723843918607</v>
      </c>
      <c r="K247" s="178">
        <f t="shared" si="9"/>
        <v>0.26311090252925862</v>
      </c>
      <c r="L247" s="176">
        <v>39317128</v>
      </c>
    </row>
    <row r="248" spans="2:12" ht="18.75">
      <c r="B248" s="171" t="s">
        <v>241</v>
      </c>
      <c r="C248" s="172">
        <v>4</v>
      </c>
      <c r="D248" s="173" t="s">
        <v>1160</v>
      </c>
      <c r="E248" s="174"/>
      <c r="F248" s="175"/>
      <c r="G248" s="49"/>
      <c r="H248" s="176"/>
      <c r="I248" s="177">
        <v>26298062</v>
      </c>
      <c r="J248" s="51">
        <f t="shared" si="11"/>
        <v>66.887037120310524</v>
      </c>
      <c r="K248" s="178">
        <f t="shared" si="9"/>
        <v>0.26310820121939293</v>
      </c>
      <c r="L248" s="176">
        <v>39317128</v>
      </c>
    </row>
    <row r="249" spans="2:12" ht="18.75">
      <c r="B249" s="171" t="s">
        <v>246</v>
      </c>
      <c r="C249" s="172">
        <v>3</v>
      </c>
      <c r="D249" s="173" t="s">
        <v>1161</v>
      </c>
      <c r="E249" s="174">
        <v>1412289</v>
      </c>
      <c r="F249" s="175" t="s">
        <v>18</v>
      </c>
      <c r="G249" s="49">
        <f t="shared" si="10"/>
        <v>91.956494986726995</v>
      </c>
      <c r="H249" s="181">
        <v>1535823</v>
      </c>
      <c r="I249" s="177">
        <v>48350526</v>
      </c>
      <c r="J249" s="51">
        <f t="shared" si="11"/>
        <v>98.281832722603596</v>
      </c>
      <c r="K249" s="178">
        <f t="shared" si="9"/>
        <v>0.48373982553815142</v>
      </c>
      <c r="L249" s="181">
        <v>49195792</v>
      </c>
    </row>
    <row r="250" spans="2:12" ht="18.75">
      <c r="B250" s="171" t="s">
        <v>248</v>
      </c>
      <c r="C250" s="172">
        <v>4</v>
      </c>
      <c r="D250" s="173" t="s">
        <v>1162</v>
      </c>
      <c r="E250" s="174">
        <v>1306586</v>
      </c>
      <c r="F250" s="175" t="s">
        <v>18</v>
      </c>
      <c r="G250" s="49">
        <f t="shared" si="10"/>
        <v>92.84484455463344</v>
      </c>
      <c r="H250" s="181">
        <v>1407279</v>
      </c>
      <c r="I250" s="177">
        <v>38047425</v>
      </c>
      <c r="J250" s="51">
        <f t="shared" si="11"/>
        <v>102.6290431094351</v>
      </c>
      <c r="K250" s="178">
        <f t="shared" si="9"/>
        <v>0.38065883154354724</v>
      </c>
      <c r="L250" s="181">
        <v>37072766</v>
      </c>
    </row>
    <row r="251" spans="2:12" ht="18.75">
      <c r="B251" s="171" t="s">
        <v>1163</v>
      </c>
      <c r="C251" s="172">
        <v>3</v>
      </c>
      <c r="D251" s="173" t="s">
        <v>1164</v>
      </c>
      <c r="E251" s="174">
        <v>84937703</v>
      </c>
      <c r="F251" s="175" t="s">
        <v>35</v>
      </c>
      <c r="G251" s="49">
        <f t="shared" si="10"/>
        <v>72.813188675029537</v>
      </c>
      <c r="H251" s="181">
        <v>116651536</v>
      </c>
      <c r="I251" s="177">
        <v>24977362</v>
      </c>
      <c r="J251" s="51">
        <f t="shared" si="11"/>
        <v>71.084274327078433</v>
      </c>
      <c r="K251" s="178">
        <f t="shared" si="9"/>
        <v>0.24989479403560683</v>
      </c>
      <c r="L251" s="181">
        <v>35137676</v>
      </c>
    </row>
    <row r="252" spans="2:12" ht="18.75">
      <c r="B252" s="163" t="s">
        <v>273</v>
      </c>
      <c r="C252" s="164">
        <v>2</v>
      </c>
      <c r="D252" s="165" t="s">
        <v>251</v>
      </c>
      <c r="E252" s="166">
        <v>134381</v>
      </c>
      <c r="F252" s="167" t="s">
        <v>18</v>
      </c>
      <c r="G252" s="36">
        <f t="shared" si="10"/>
        <v>91.91586867305061</v>
      </c>
      <c r="H252" s="168">
        <v>146200</v>
      </c>
      <c r="I252" s="169">
        <v>34811554</v>
      </c>
      <c r="J252" s="39">
        <f t="shared" si="11"/>
        <v>103.6241995194445</v>
      </c>
      <c r="K252" s="170">
        <f t="shared" si="9"/>
        <v>0.34828442318646002</v>
      </c>
      <c r="L252" s="168">
        <v>33594039</v>
      </c>
    </row>
    <row r="253" spans="2:12" ht="18.75">
      <c r="B253" s="171" t="s">
        <v>275</v>
      </c>
      <c r="C253" s="172">
        <v>3</v>
      </c>
      <c r="D253" s="173" t="s">
        <v>253</v>
      </c>
      <c r="E253" s="174">
        <v>90272</v>
      </c>
      <c r="F253" s="175" t="s">
        <v>18</v>
      </c>
      <c r="G253" s="49">
        <f t="shared" si="10"/>
        <v>88.594898570068608</v>
      </c>
      <c r="H253" s="181">
        <v>101893</v>
      </c>
      <c r="I253" s="177">
        <v>17639722</v>
      </c>
      <c r="J253" s="51">
        <f t="shared" si="11"/>
        <v>105.08368194480792</v>
      </c>
      <c r="K253" s="178">
        <f t="shared" si="9"/>
        <v>0.17648279654334043</v>
      </c>
      <c r="L253" s="176">
        <v>16786357</v>
      </c>
    </row>
    <row r="254" spans="2:12" ht="18.75">
      <c r="B254" s="163" t="s">
        <v>316</v>
      </c>
      <c r="C254" s="164">
        <v>2</v>
      </c>
      <c r="D254" s="165" t="s">
        <v>274</v>
      </c>
      <c r="E254" s="166"/>
      <c r="F254" s="167"/>
      <c r="G254" s="36"/>
      <c r="H254" s="168"/>
      <c r="I254" s="169">
        <v>186419767</v>
      </c>
      <c r="J254" s="39">
        <f t="shared" si="11"/>
        <v>95.059900305180292</v>
      </c>
      <c r="K254" s="170">
        <f t="shared" si="9"/>
        <v>1.8651020583611198</v>
      </c>
      <c r="L254" s="168">
        <v>196107682</v>
      </c>
    </row>
    <row r="255" spans="2:12" ht="18.75">
      <c r="B255" s="171" t="s">
        <v>318</v>
      </c>
      <c r="C255" s="172">
        <v>3</v>
      </c>
      <c r="D255" s="173" t="s">
        <v>1165</v>
      </c>
      <c r="E255" s="174">
        <v>62166130</v>
      </c>
      <c r="F255" s="175" t="s">
        <v>35</v>
      </c>
      <c r="G255" s="49">
        <f t="shared" si="10"/>
        <v>90.807333143517582</v>
      </c>
      <c r="H255" s="176">
        <v>68459372</v>
      </c>
      <c r="I255" s="177">
        <v>41791917</v>
      </c>
      <c r="J255" s="51">
        <f t="shared" si="11"/>
        <v>101.72410183977576</v>
      </c>
      <c r="K255" s="178">
        <f t="shared" si="9"/>
        <v>0.41812191740137233</v>
      </c>
      <c r="L255" s="176">
        <v>41083594</v>
      </c>
    </row>
    <row r="256" spans="2:12" ht="18.75">
      <c r="B256" s="171" t="s">
        <v>1166</v>
      </c>
      <c r="C256" s="172">
        <v>4</v>
      </c>
      <c r="D256" s="173" t="s">
        <v>1167</v>
      </c>
      <c r="E256" s="174">
        <v>59946</v>
      </c>
      <c r="F256" s="175" t="s">
        <v>35</v>
      </c>
      <c r="G256" s="49">
        <f t="shared" si="10"/>
        <v>74.824005192470921</v>
      </c>
      <c r="H256" s="176">
        <v>80116</v>
      </c>
      <c r="I256" s="177">
        <v>509548</v>
      </c>
      <c r="J256" s="51">
        <f t="shared" si="11"/>
        <v>100.98718306984007</v>
      </c>
      <c r="K256" s="178">
        <f t="shared" si="9"/>
        <v>5.0979519979433927E-3</v>
      </c>
      <c r="L256" s="176">
        <v>504567</v>
      </c>
    </row>
    <row r="257" spans="1:12" ht="18.75">
      <c r="B257" s="171" t="s">
        <v>1168</v>
      </c>
      <c r="C257" s="172">
        <v>4</v>
      </c>
      <c r="D257" s="173" t="s">
        <v>280</v>
      </c>
      <c r="E257" s="174">
        <v>3443357</v>
      </c>
      <c r="F257" s="175" t="s">
        <v>35</v>
      </c>
      <c r="G257" s="49">
        <f t="shared" si="10"/>
        <v>68.093610206773107</v>
      </c>
      <c r="H257" s="176">
        <v>5056799</v>
      </c>
      <c r="I257" s="177">
        <v>2417355</v>
      </c>
      <c r="J257" s="51">
        <f t="shared" si="11"/>
        <v>60.047007144718364</v>
      </c>
      <c r="K257" s="178">
        <f t="shared" si="9"/>
        <v>2.4185277445870557E-2</v>
      </c>
      <c r="L257" s="176">
        <v>4025771</v>
      </c>
    </row>
    <row r="258" spans="1:12" ht="18.75">
      <c r="B258" s="171" t="s">
        <v>1169</v>
      </c>
      <c r="C258" s="172">
        <v>4</v>
      </c>
      <c r="D258" s="173" t="s">
        <v>1170</v>
      </c>
      <c r="E258" s="174">
        <v>51099564</v>
      </c>
      <c r="F258" s="175" t="s">
        <v>35</v>
      </c>
      <c r="G258" s="49">
        <f t="shared" si="10"/>
        <v>90.823011740227471</v>
      </c>
      <c r="H258" s="176">
        <v>56262794</v>
      </c>
      <c r="I258" s="177">
        <v>24990378</v>
      </c>
      <c r="J258" s="51">
        <f t="shared" si="11"/>
        <v>93.908987596760682</v>
      </c>
      <c r="K258" s="178">
        <f t="shared" si="9"/>
        <v>0.25002501718083597</v>
      </c>
      <c r="L258" s="176">
        <v>26611274</v>
      </c>
    </row>
    <row r="259" spans="1:12" ht="18.75">
      <c r="A259" s="205"/>
      <c r="B259" s="171" t="s">
        <v>320</v>
      </c>
      <c r="C259" s="172">
        <v>3</v>
      </c>
      <c r="D259" s="173" t="s">
        <v>1171</v>
      </c>
      <c r="E259" s="174">
        <v>20426532</v>
      </c>
      <c r="F259" s="175" t="s">
        <v>243</v>
      </c>
      <c r="G259" s="49">
        <f t="shared" si="10"/>
        <v>65.128860819525215</v>
      </c>
      <c r="H259" s="176">
        <v>31363257</v>
      </c>
      <c r="I259" s="177">
        <v>3281224</v>
      </c>
      <c r="J259" s="51">
        <f t="shared" si="11"/>
        <v>70.716796517203846</v>
      </c>
      <c r="K259" s="178">
        <f t="shared" si="9"/>
        <v>3.2828158380564368E-2</v>
      </c>
      <c r="L259" s="176">
        <v>4639950</v>
      </c>
    </row>
    <row r="260" spans="1:12" ht="18.75">
      <c r="B260" s="171" t="s">
        <v>1172</v>
      </c>
      <c r="C260" s="172">
        <v>4</v>
      </c>
      <c r="D260" s="173" t="s">
        <v>1173</v>
      </c>
      <c r="E260" s="174">
        <v>20426532</v>
      </c>
      <c r="F260" s="175" t="s">
        <v>243</v>
      </c>
      <c r="G260" s="49">
        <f t="shared" si="10"/>
        <v>65.153207640186821</v>
      </c>
      <c r="H260" s="176">
        <v>31351537</v>
      </c>
      <c r="I260" s="177">
        <v>3281224</v>
      </c>
      <c r="J260" s="51">
        <f t="shared" si="11"/>
        <v>70.830187098949565</v>
      </c>
      <c r="K260" s="178">
        <f t="shared" si="9"/>
        <v>3.2828158380564368E-2</v>
      </c>
      <c r="L260" s="176">
        <v>4632522</v>
      </c>
    </row>
    <row r="261" spans="1:12" ht="18.75">
      <c r="B261" s="171" t="s">
        <v>1174</v>
      </c>
      <c r="C261" s="172">
        <v>3</v>
      </c>
      <c r="D261" s="173" t="s">
        <v>1175</v>
      </c>
      <c r="E261" s="174">
        <v>6960547</v>
      </c>
      <c r="F261" s="175" t="s">
        <v>243</v>
      </c>
      <c r="G261" s="49">
        <f t="shared" si="10"/>
        <v>114.9994407435121</v>
      </c>
      <c r="H261" s="176">
        <v>6052679</v>
      </c>
      <c r="I261" s="177">
        <v>7657656</v>
      </c>
      <c r="J261" s="51">
        <f t="shared" si="11"/>
        <v>131.98101580310126</v>
      </c>
      <c r="K261" s="178">
        <f t="shared" si="9"/>
        <v>7.6613710003303345E-2</v>
      </c>
      <c r="L261" s="176">
        <v>5802089</v>
      </c>
    </row>
    <row r="262" spans="1:12" ht="18.75">
      <c r="B262" s="171" t="s">
        <v>1176</v>
      </c>
      <c r="C262" s="172">
        <v>4</v>
      </c>
      <c r="D262" s="173" t="s">
        <v>1177</v>
      </c>
      <c r="E262" s="174">
        <v>6891947</v>
      </c>
      <c r="F262" s="175" t="s">
        <v>243</v>
      </c>
      <c r="G262" s="49">
        <f t="shared" si="10"/>
        <v>114.76553563795358</v>
      </c>
      <c r="H262" s="176">
        <v>6005241</v>
      </c>
      <c r="I262" s="177">
        <v>7511185</v>
      </c>
      <c r="J262" s="51">
        <f t="shared" si="11"/>
        <v>131.25467007676926</v>
      </c>
      <c r="K262" s="178">
        <f t="shared" si="9"/>
        <v>7.5148289420569697E-2</v>
      </c>
      <c r="L262" s="176">
        <v>5722604</v>
      </c>
    </row>
    <row r="263" spans="1:12" ht="18.75">
      <c r="B263" s="171" t="s">
        <v>322</v>
      </c>
      <c r="C263" s="172">
        <v>3</v>
      </c>
      <c r="D263" s="173" t="s">
        <v>1178</v>
      </c>
      <c r="E263" s="174">
        <v>77305</v>
      </c>
      <c r="F263" s="175" t="s">
        <v>243</v>
      </c>
      <c r="G263" s="49">
        <f t="shared" si="10"/>
        <v>154.43086020216549</v>
      </c>
      <c r="H263" s="176">
        <v>50058</v>
      </c>
      <c r="I263" s="177">
        <v>87648</v>
      </c>
      <c r="J263" s="51">
        <f t="shared" si="11"/>
        <v>106.99871818348288</v>
      </c>
      <c r="K263" s="178">
        <f t="shared" ref="K263:K326" si="12">I263/$I$412*100</f>
        <v>8.769052115124435E-4</v>
      </c>
      <c r="L263" s="176">
        <v>81915</v>
      </c>
    </row>
    <row r="264" spans="1:12" ht="18.75">
      <c r="B264" s="171" t="s">
        <v>338</v>
      </c>
      <c r="C264" s="172">
        <v>3</v>
      </c>
      <c r="D264" s="173" t="s">
        <v>1179</v>
      </c>
      <c r="E264" s="174">
        <v>11820448</v>
      </c>
      <c r="F264" s="175" t="s">
        <v>35</v>
      </c>
      <c r="G264" s="49">
        <f t="shared" ref="G264:G323" si="13">IF(F264="","",E264/H264*100)</f>
        <v>102.65615780727811</v>
      </c>
      <c r="H264" s="176">
        <v>11514602</v>
      </c>
      <c r="I264" s="177">
        <v>12728231</v>
      </c>
      <c r="J264" s="51">
        <f t="shared" ref="J264:J327" si="14">I264/L264*100</f>
        <v>106.67663962279663</v>
      </c>
      <c r="K264" s="178">
        <f t="shared" si="12"/>
        <v>0.12734405915975539</v>
      </c>
      <c r="L264" s="176">
        <v>11931601</v>
      </c>
    </row>
    <row r="265" spans="1:12" ht="18.75">
      <c r="B265" s="171" t="s">
        <v>344</v>
      </c>
      <c r="C265" s="172">
        <v>3</v>
      </c>
      <c r="D265" s="173" t="s">
        <v>1180</v>
      </c>
      <c r="E265" s="174">
        <v>2056002</v>
      </c>
      <c r="F265" s="175" t="s">
        <v>35</v>
      </c>
      <c r="G265" s="49">
        <f t="shared" si="13"/>
        <v>82.824222677701286</v>
      </c>
      <c r="H265" s="181">
        <v>2482368</v>
      </c>
      <c r="I265" s="177">
        <v>1852112</v>
      </c>
      <c r="J265" s="51">
        <f t="shared" si="14"/>
        <v>84.750732601067838</v>
      </c>
      <c r="K265" s="178">
        <f t="shared" si="12"/>
        <v>1.8530105251742594E-2</v>
      </c>
      <c r="L265" s="181">
        <v>2185364</v>
      </c>
    </row>
    <row r="266" spans="1:12" ht="18.75">
      <c r="B266" s="171" t="s">
        <v>1181</v>
      </c>
      <c r="C266" s="172">
        <v>3</v>
      </c>
      <c r="D266" s="173" t="s">
        <v>1182</v>
      </c>
      <c r="E266" s="174">
        <v>17255</v>
      </c>
      <c r="F266" s="175" t="s">
        <v>18</v>
      </c>
      <c r="G266" s="49">
        <f t="shared" si="13"/>
        <v>116.46193304535637</v>
      </c>
      <c r="H266" s="181">
        <v>14816</v>
      </c>
      <c r="I266" s="177">
        <v>12716007</v>
      </c>
      <c r="J266" s="51">
        <f t="shared" si="14"/>
        <v>115.01219448772071</v>
      </c>
      <c r="K266" s="178">
        <f t="shared" si="12"/>
        <v>0.12722175985679893</v>
      </c>
      <c r="L266" s="181">
        <v>11056225</v>
      </c>
    </row>
    <row r="267" spans="1:12" ht="18.75">
      <c r="B267" s="171" t="s">
        <v>1183</v>
      </c>
      <c r="C267" s="172">
        <v>3</v>
      </c>
      <c r="D267" s="173" t="s">
        <v>1184</v>
      </c>
      <c r="E267" s="174">
        <v>4273868</v>
      </c>
      <c r="F267" s="175" t="s">
        <v>35</v>
      </c>
      <c r="G267" s="49">
        <f t="shared" si="13"/>
        <v>108.91541210874038</v>
      </c>
      <c r="H267" s="181">
        <v>3924025</v>
      </c>
      <c r="I267" s="177">
        <v>3993696</v>
      </c>
      <c r="J267" s="51">
        <f t="shared" si="14"/>
        <v>101.16211031004975</v>
      </c>
      <c r="K267" s="178">
        <f t="shared" si="12"/>
        <v>3.9956334834752638E-2</v>
      </c>
      <c r="L267" s="176">
        <v>3947818</v>
      </c>
    </row>
    <row r="268" spans="1:12" ht="18.75">
      <c r="B268" s="163" t="s">
        <v>347</v>
      </c>
      <c r="C268" s="164">
        <v>2</v>
      </c>
      <c r="D268" s="165" t="s">
        <v>317</v>
      </c>
      <c r="E268" s="166"/>
      <c r="F268" s="167"/>
      <c r="G268" s="36"/>
      <c r="H268" s="168"/>
      <c r="I268" s="169">
        <v>128307806</v>
      </c>
      <c r="J268" s="39">
        <f t="shared" si="14"/>
        <v>96.429077245130102</v>
      </c>
      <c r="K268" s="170">
        <f t="shared" si="12"/>
        <v>1.2837005266421089</v>
      </c>
      <c r="L268" s="168">
        <v>133059249</v>
      </c>
    </row>
    <row r="269" spans="1:12" ht="18.75">
      <c r="B269" s="182" t="s">
        <v>349</v>
      </c>
      <c r="C269" s="82">
        <v>3</v>
      </c>
      <c r="D269" s="83" t="s">
        <v>323</v>
      </c>
      <c r="E269" s="174"/>
      <c r="F269" s="175"/>
      <c r="G269" s="49" t="str">
        <f t="shared" si="13"/>
        <v/>
      </c>
      <c r="H269" s="176"/>
      <c r="I269" s="177">
        <v>41737424</v>
      </c>
      <c r="J269" s="51">
        <f t="shared" si="14"/>
        <v>93.210924842769444</v>
      </c>
      <c r="K269" s="178">
        <f t="shared" si="12"/>
        <v>0.41757672303651577</v>
      </c>
      <c r="L269" s="176">
        <v>44777395</v>
      </c>
    </row>
    <row r="270" spans="1:12" ht="18.75">
      <c r="B270" s="200">
        <v>611030000</v>
      </c>
      <c r="C270" s="55">
        <v>3</v>
      </c>
      <c r="D270" s="203" t="s">
        <v>1185</v>
      </c>
      <c r="E270" s="174">
        <v>1</v>
      </c>
      <c r="F270" s="62" t="s">
        <v>346</v>
      </c>
      <c r="G270" s="49" t="s">
        <v>15</v>
      </c>
      <c r="H270" s="181">
        <v>0</v>
      </c>
      <c r="I270" s="177">
        <v>243</v>
      </c>
      <c r="J270" s="51" t="s">
        <v>15</v>
      </c>
      <c r="K270" s="178">
        <f t="shared" si="12"/>
        <v>2.4311788791247233E-6</v>
      </c>
      <c r="L270" s="181">
        <v>0</v>
      </c>
    </row>
    <row r="271" spans="1:12" ht="18.75">
      <c r="B271" s="171" t="s">
        <v>357</v>
      </c>
      <c r="C271" s="172">
        <v>3</v>
      </c>
      <c r="D271" s="173" t="s">
        <v>1186</v>
      </c>
      <c r="E271" s="174">
        <v>51278</v>
      </c>
      <c r="F271" s="175" t="s">
        <v>1011</v>
      </c>
      <c r="G271" s="49">
        <f t="shared" si="13"/>
        <v>76.818672099712373</v>
      </c>
      <c r="H271" s="181">
        <v>66752</v>
      </c>
      <c r="I271" s="177">
        <v>199455</v>
      </c>
      <c r="J271" s="51">
        <f t="shared" si="14"/>
        <v>82.404779316071938</v>
      </c>
      <c r="K271" s="178">
        <f t="shared" si="12"/>
        <v>1.9955176268963855E-3</v>
      </c>
      <c r="L271" s="176">
        <v>242043</v>
      </c>
    </row>
    <row r="272" spans="1:12" ht="18.75">
      <c r="B272" s="163" t="s">
        <v>391</v>
      </c>
      <c r="C272" s="164">
        <v>2</v>
      </c>
      <c r="D272" s="165" t="s">
        <v>348</v>
      </c>
      <c r="E272" s="206">
        <v>788630</v>
      </c>
      <c r="F272" s="199" t="s">
        <v>18</v>
      </c>
      <c r="G272" s="36">
        <f t="shared" si="13"/>
        <v>104.51202849785908</v>
      </c>
      <c r="H272" s="168">
        <v>754583</v>
      </c>
      <c r="I272" s="169">
        <v>158730810</v>
      </c>
      <c r="J272" s="39">
        <f t="shared" si="14"/>
        <v>93.074325142463152</v>
      </c>
      <c r="K272" s="170">
        <f t="shared" si="12"/>
        <v>1.5880781594171172</v>
      </c>
      <c r="L272" s="168">
        <v>170541994</v>
      </c>
    </row>
    <row r="273" spans="2:12" ht="18.75">
      <c r="B273" s="171" t="s">
        <v>393</v>
      </c>
      <c r="C273" s="172">
        <v>3</v>
      </c>
      <c r="D273" s="173" t="s">
        <v>350</v>
      </c>
      <c r="E273" s="174">
        <v>2805</v>
      </c>
      <c r="F273" s="175" t="s">
        <v>18</v>
      </c>
      <c r="G273" s="49">
        <f t="shared" si="13"/>
        <v>30.555555555555557</v>
      </c>
      <c r="H273" s="181">
        <v>9180</v>
      </c>
      <c r="I273" s="177">
        <v>253148</v>
      </c>
      <c r="J273" s="51">
        <f t="shared" si="14"/>
        <v>35.412892549034972</v>
      </c>
      <c r="K273" s="178">
        <f t="shared" si="12"/>
        <v>2.5327081106694053E-3</v>
      </c>
      <c r="L273" s="181">
        <v>714847</v>
      </c>
    </row>
    <row r="274" spans="2:12" ht="18.75">
      <c r="B274" s="171" t="s">
        <v>403</v>
      </c>
      <c r="C274" s="172">
        <v>3</v>
      </c>
      <c r="D274" s="173" t="s">
        <v>1187</v>
      </c>
      <c r="E274" s="174">
        <v>166460</v>
      </c>
      <c r="F274" s="175" t="s">
        <v>18</v>
      </c>
      <c r="G274" s="49">
        <f t="shared" si="13"/>
        <v>85.381178799862539</v>
      </c>
      <c r="H274" s="181">
        <v>194961</v>
      </c>
      <c r="I274" s="177">
        <v>40955308</v>
      </c>
      <c r="J274" s="51">
        <f t="shared" si="14"/>
        <v>70.370337978691467</v>
      </c>
      <c r="K274" s="178">
        <f t="shared" si="12"/>
        <v>0.40975176871460006</v>
      </c>
      <c r="L274" s="181">
        <v>58199675</v>
      </c>
    </row>
    <row r="275" spans="2:12" ht="18.75">
      <c r="B275" s="171" t="s">
        <v>409</v>
      </c>
      <c r="C275" s="172">
        <v>3</v>
      </c>
      <c r="D275" s="173" t="s">
        <v>358</v>
      </c>
      <c r="E275" s="174">
        <v>69684</v>
      </c>
      <c r="F275" s="175" t="s">
        <v>18</v>
      </c>
      <c r="G275" s="49">
        <f t="shared" si="13"/>
        <v>89.701869110756391</v>
      </c>
      <c r="H275" s="176">
        <v>77684</v>
      </c>
      <c r="I275" s="177">
        <v>15992911</v>
      </c>
      <c r="J275" s="51">
        <f t="shared" si="14"/>
        <v>95.747272013748216</v>
      </c>
      <c r="K275" s="178">
        <f t="shared" si="12"/>
        <v>0.16000669727951219</v>
      </c>
      <c r="L275" s="176">
        <v>16703255</v>
      </c>
    </row>
    <row r="276" spans="2:12" ht="18.75">
      <c r="B276" s="182" t="s">
        <v>413</v>
      </c>
      <c r="C276" s="82">
        <v>3</v>
      </c>
      <c r="D276" s="83" t="s">
        <v>366</v>
      </c>
      <c r="E276" s="174">
        <v>483763</v>
      </c>
      <c r="F276" s="175" t="s">
        <v>18</v>
      </c>
      <c r="G276" s="49">
        <f t="shared" si="13"/>
        <v>115.690982444141</v>
      </c>
      <c r="H276" s="181">
        <v>418151</v>
      </c>
      <c r="I276" s="177">
        <v>68918535</v>
      </c>
      <c r="J276" s="51">
        <f t="shared" si="14"/>
        <v>116.90280732827236</v>
      </c>
      <c r="K276" s="178">
        <f t="shared" si="12"/>
        <v>0.68951969823958026</v>
      </c>
      <c r="L276" s="181">
        <v>58953704</v>
      </c>
    </row>
    <row r="277" spans="2:12" ht="18.75">
      <c r="B277" s="171" t="s">
        <v>415</v>
      </c>
      <c r="C277" s="172">
        <v>3</v>
      </c>
      <c r="D277" s="173" t="s">
        <v>388</v>
      </c>
      <c r="E277" s="174">
        <v>35952</v>
      </c>
      <c r="F277" s="175" t="s">
        <v>18</v>
      </c>
      <c r="G277" s="49">
        <f t="shared" si="13"/>
        <v>81.300739467673736</v>
      </c>
      <c r="H277" s="181">
        <v>44221</v>
      </c>
      <c r="I277" s="177">
        <v>24083320</v>
      </c>
      <c r="J277" s="51">
        <f t="shared" si="14"/>
        <v>97.183017203865091</v>
      </c>
      <c r="K277" s="178">
        <f t="shared" si="12"/>
        <v>0.24095003672099602</v>
      </c>
      <c r="L277" s="176">
        <v>24781408</v>
      </c>
    </row>
    <row r="278" spans="2:12" ht="18.75">
      <c r="B278" s="163" t="s">
        <v>420</v>
      </c>
      <c r="C278" s="164">
        <v>2</v>
      </c>
      <c r="D278" s="165" t="s">
        <v>392</v>
      </c>
      <c r="E278" s="166">
        <v>1001810</v>
      </c>
      <c r="F278" s="167" t="s">
        <v>18</v>
      </c>
      <c r="G278" s="36">
        <f t="shared" si="13"/>
        <v>91.890374721501928</v>
      </c>
      <c r="H278" s="168">
        <v>1090223</v>
      </c>
      <c r="I278" s="169">
        <v>455750265</v>
      </c>
      <c r="J278" s="39">
        <f t="shared" si="14"/>
        <v>85.830909169483292</v>
      </c>
      <c r="K278" s="170">
        <f t="shared" si="12"/>
        <v>4.5597136560637681</v>
      </c>
      <c r="L278" s="168">
        <v>530986179</v>
      </c>
    </row>
    <row r="279" spans="2:12" ht="18.75">
      <c r="B279" s="171" t="s">
        <v>422</v>
      </c>
      <c r="C279" s="172">
        <v>3</v>
      </c>
      <c r="D279" s="173" t="s">
        <v>1188</v>
      </c>
      <c r="E279" s="174">
        <v>18266</v>
      </c>
      <c r="F279" s="175" t="s">
        <v>35</v>
      </c>
      <c r="G279" s="49">
        <f t="shared" si="13"/>
        <v>58.300086176630174</v>
      </c>
      <c r="H279" s="176">
        <v>31331</v>
      </c>
      <c r="I279" s="177">
        <v>297670</v>
      </c>
      <c r="J279" s="51">
        <f t="shared" si="14"/>
        <v>47.210763299091376</v>
      </c>
      <c r="K279" s="178">
        <f t="shared" si="12"/>
        <v>2.9781441026710139E-3</v>
      </c>
      <c r="L279" s="176">
        <v>630513</v>
      </c>
    </row>
    <row r="280" spans="2:12" ht="18.75">
      <c r="B280" s="171" t="s">
        <v>424</v>
      </c>
      <c r="C280" s="172">
        <v>4</v>
      </c>
      <c r="D280" s="173" t="s">
        <v>1189</v>
      </c>
      <c r="E280" s="174">
        <v>5</v>
      </c>
      <c r="F280" s="175" t="s">
        <v>35</v>
      </c>
      <c r="G280" s="49">
        <f t="shared" si="13"/>
        <v>38.461538461538467</v>
      </c>
      <c r="H280" s="176">
        <v>13</v>
      </c>
      <c r="I280" s="177">
        <v>26935</v>
      </c>
      <c r="J280" s="51">
        <f t="shared" si="14"/>
        <v>42.151140044756737</v>
      </c>
      <c r="K280" s="178">
        <f t="shared" si="12"/>
        <v>2.6948067123137626E-4</v>
      </c>
      <c r="L280" s="176">
        <v>63901</v>
      </c>
    </row>
    <row r="281" spans="2:12" ht="18.75">
      <c r="B281" s="171" t="s">
        <v>1190</v>
      </c>
      <c r="C281" s="172">
        <v>4</v>
      </c>
      <c r="D281" s="173" t="s">
        <v>1191</v>
      </c>
      <c r="E281" s="174">
        <v>18261</v>
      </c>
      <c r="F281" s="175" t="s">
        <v>35</v>
      </c>
      <c r="G281" s="49">
        <f t="shared" si="13"/>
        <v>58.308321093300975</v>
      </c>
      <c r="H281" s="176">
        <v>31318</v>
      </c>
      <c r="I281" s="177">
        <v>270735</v>
      </c>
      <c r="J281" s="51">
        <f t="shared" si="14"/>
        <v>47.781374203158421</v>
      </c>
      <c r="K281" s="178">
        <f t="shared" si="12"/>
        <v>2.708663431439638E-3</v>
      </c>
      <c r="L281" s="176">
        <v>566612</v>
      </c>
    </row>
    <row r="282" spans="2:12" ht="18.75">
      <c r="B282" s="171" t="s">
        <v>1192</v>
      </c>
      <c r="C282" s="172">
        <v>5</v>
      </c>
      <c r="D282" s="173" t="s">
        <v>1193</v>
      </c>
      <c r="E282" s="174">
        <v>18255</v>
      </c>
      <c r="F282" s="175" t="s">
        <v>35</v>
      </c>
      <c r="G282" s="49">
        <f t="shared" si="13"/>
        <v>58.289162781786828</v>
      </c>
      <c r="H282" s="176">
        <v>31318</v>
      </c>
      <c r="I282" s="177">
        <v>270328</v>
      </c>
      <c r="J282" s="51">
        <f t="shared" si="14"/>
        <v>47.709543744220028</v>
      </c>
      <c r="K282" s="178">
        <f t="shared" si="12"/>
        <v>2.7045914569383878E-3</v>
      </c>
      <c r="L282" s="176">
        <v>566612</v>
      </c>
    </row>
    <row r="283" spans="2:12" ht="18.75">
      <c r="B283" s="171" t="s">
        <v>426</v>
      </c>
      <c r="C283" s="172">
        <v>3</v>
      </c>
      <c r="D283" s="173" t="s">
        <v>394</v>
      </c>
      <c r="E283" s="174">
        <v>11810</v>
      </c>
      <c r="F283" s="175" t="s">
        <v>18</v>
      </c>
      <c r="G283" s="49">
        <f t="shared" si="13"/>
        <v>77.452780692549837</v>
      </c>
      <c r="H283" s="176">
        <v>15248</v>
      </c>
      <c r="I283" s="177">
        <v>20466148</v>
      </c>
      <c r="J283" s="51">
        <f t="shared" si="14"/>
        <v>81.125412932540385</v>
      </c>
      <c r="K283" s="178">
        <f t="shared" si="12"/>
        <v>0.20476076853761602</v>
      </c>
      <c r="L283" s="176">
        <v>25227789</v>
      </c>
    </row>
    <row r="284" spans="2:12" ht="18.75">
      <c r="B284" s="171" t="s">
        <v>1194</v>
      </c>
      <c r="C284" s="172">
        <v>3</v>
      </c>
      <c r="D284" s="173" t="s">
        <v>1195</v>
      </c>
      <c r="E284" s="174">
        <v>17478</v>
      </c>
      <c r="F284" s="175" t="s">
        <v>18</v>
      </c>
      <c r="G284" s="49">
        <f t="shared" si="13"/>
        <v>99.959965684872756</v>
      </c>
      <c r="H284" s="176">
        <v>17485</v>
      </c>
      <c r="I284" s="177">
        <v>59251902</v>
      </c>
      <c r="J284" s="51">
        <f t="shared" si="14"/>
        <v>105.32275963506559</v>
      </c>
      <c r="K284" s="178">
        <f t="shared" si="12"/>
        <v>0.5928064719768229</v>
      </c>
      <c r="L284" s="176">
        <v>56257453</v>
      </c>
    </row>
    <row r="285" spans="2:12" ht="18.75">
      <c r="B285" s="171" t="s">
        <v>432</v>
      </c>
      <c r="C285" s="172">
        <v>3</v>
      </c>
      <c r="D285" s="173" t="s">
        <v>404</v>
      </c>
      <c r="E285" s="174">
        <v>930932</v>
      </c>
      <c r="F285" s="175" t="s">
        <v>18</v>
      </c>
      <c r="G285" s="49">
        <f t="shared" si="13"/>
        <v>91.351582087501782</v>
      </c>
      <c r="H285" s="176">
        <v>1019065</v>
      </c>
      <c r="I285" s="177">
        <v>336961163</v>
      </c>
      <c r="J285" s="51">
        <f t="shared" si="14"/>
        <v>84.364474201468624</v>
      </c>
      <c r="K285" s="178">
        <f t="shared" si="12"/>
        <v>3.3712463480284081</v>
      </c>
      <c r="L285" s="176">
        <v>399411205</v>
      </c>
    </row>
    <row r="286" spans="2:12" ht="18.75">
      <c r="B286" s="171" t="s">
        <v>438</v>
      </c>
      <c r="C286" s="172">
        <v>3</v>
      </c>
      <c r="D286" s="173" t="s">
        <v>1196</v>
      </c>
      <c r="E286" s="174">
        <v>4965</v>
      </c>
      <c r="F286" s="175" t="s">
        <v>18</v>
      </c>
      <c r="G286" s="49">
        <f t="shared" si="13"/>
        <v>97.486746514824276</v>
      </c>
      <c r="H286" s="181">
        <v>5093</v>
      </c>
      <c r="I286" s="177">
        <v>1600119</v>
      </c>
      <c r="J286" s="51">
        <f t="shared" si="14"/>
        <v>104.70893408342981</v>
      </c>
      <c r="K286" s="178">
        <f t="shared" si="12"/>
        <v>1.6008952744387545E-2</v>
      </c>
      <c r="L286" s="181">
        <v>1528159</v>
      </c>
    </row>
    <row r="287" spans="2:12" ht="18.75">
      <c r="B287" s="171" t="s">
        <v>448</v>
      </c>
      <c r="C287" s="172">
        <v>3</v>
      </c>
      <c r="D287" s="173" t="s">
        <v>410</v>
      </c>
      <c r="E287" s="174">
        <v>1649</v>
      </c>
      <c r="F287" s="175" t="s">
        <v>18</v>
      </c>
      <c r="G287" s="49">
        <f t="shared" si="13"/>
        <v>106.52454780361758</v>
      </c>
      <c r="H287" s="181">
        <v>1548</v>
      </c>
      <c r="I287" s="177">
        <v>756178</v>
      </c>
      <c r="J287" s="51">
        <f t="shared" si="14"/>
        <v>93.35842058932829</v>
      </c>
      <c r="K287" s="178">
        <f t="shared" si="12"/>
        <v>7.5654484874846713E-3</v>
      </c>
      <c r="L287" s="181">
        <v>809973</v>
      </c>
    </row>
    <row r="288" spans="2:12" ht="18.75">
      <c r="B288" s="171" t="s">
        <v>452</v>
      </c>
      <c r="C288" s="172">
        <v>3</v>
      </c>
      <c r="D288" s="173" t="s">
        <v>1197</v>
      </c>
      <c r="E288" s="174">
        <v>2433</v>
      </c>
      <c r="F288" s="175" t="s">
        <v>18</v>
      </c>
      <c r="G288" s="49">
        <f t="shared" si="13"/>
        <v>73.704937897606783</v>
      </c>
      <c r="H288" s="181">
        <v>3301</v>
      </c>
      <c r="I288" s="177">
        <v>9031227</v>
      </c>
      <c r="J288" s="51">
        <f t="shared" si="14"/>
        <v>62.648341244588899</v>
      </c>
      <c r="K288" s="178">
        <f t="shared" si="12"/>
        <v>9.0356083683049121E-2</v>
      </c>
      <c r="L288" s="181">
        <v>14415748</v>
      </c>
    </row>
    <row r="289" spans="2:12" ht="18.75">
      <c r="B289" s="171" t="s">
        <v>456</v>
      </c>
      <c r="C289" s="172">
        <v>3</v>
      </c>
      <c r="D289" s="173" t="s">
        <v>1198</v>
      </c>
      <c r="E289" s="174">
        <v>846</v>
      </c>
      <c r="F289" s="175" t="s">
        <v>18</v>
      </c>
      <c r="G289" s="49">
        <f t="shared" si="13"/>
        <v>85.282258064516128</v>
      </c>
      <c r="H289" s="181">
        <v>992</v>
      </c>
      <c r="I289" s="177">
        <v>5120886</v>
      </c>
      <c r="J289" s="51">
        <f t="shared" si="14"/>
        <v>58.41918345708946</v>
      </c>
      <c r="K289" s="178">
        <f t="shared" si="12"/>
        <v>5.1233703232944398E-2</v>
      </c>
      <c r="L289" s="181">
        <v>8765761</v>
      </c>
    </row>
    <row r="290" spans="2:12" ht="18.75">
      <c r="B290" s="163" t="s">
        <v>1199</v>
      </c>
      <c r="C290" s="164">
        <v>2</v>
      </c>
      <c r="D290" s="165" t="s">
        <v>421</v>
      </c>
      <c r="E290" s="166"/>
      <c r="F290" s="167"/>
      <c r="G290" s="36"/>
      <c r="H290" s="168"/>
      <c r="I290" s="169">
        <v>181513306</v>
      </c>
      <c r="J290" s="39">
        <f t="shared" si="14"/>
        <v>102.24044553514204</v>
      </c>
      <c r="K290" s="170">
        <f t="shared" si="12"/>
        <v>1.8160136453798474</v>
      </c>
      <c r="L290" s="168">
        <v>177535715</v>
      </c>
    </row>
    <row r="291" spans="2:12" ht="18.75">
      <c r="B291" s="171" t="s">
        <v>1200</v>
      </c>
      <c r="C291" s="172">
        <v>3</v>
      </c>
      <c r="D291" s="173" t="s">
        <v>1201</v>
      </c>
      <c r="E291" s="174">
        <v>81838</v>
      </c>
      <c r="F291" s="175" t="s">
        <v>18</v>
      </c>
      <c r="G291" s="49">
        <f t="shared" si="13"/>
        <v>137.50819121229944</v>
      </c>
      <c r="H291" s="181">
        <v>59515</v>
      </c>
      <c r="I291" s="177">
        <v>24508412</v>
      </c>
      <c r="J291" s="51">
        <f t="shared" si="14"/>
        <v>138.28906329524185</v>
      </c>
      <c r="K291" s="178">
        <f t="shared" si="12"/>
        <v>0.24520301899295027</v>
      </c>
      <c r="L291" s="181">
        <v>17722596</v>
      </c>
    </row>
    <row r="292" spans="2:12" ht="18.75">
      <c r="B292" s="171" t="s">
        <v>1202</v>
      </c>
      <c r="C292" s="172">
        <v>3</v>
      </c>
      <c r="D292" s="173" t="s">
        <v>1203</v>
      </c>
      <c r="E292" s="174">
        <v>19097</v>
      </c>
      <c r="F292" s="175" t="s">
        <v>18</v>
      </c>
      <c r="G292" s="49">
        <f t="shared" si="13"/>
        <v>77.931034482758619</v>
      </c>
      <c r="H292" s="181">
        <v>24505</v>
      </c>
      <c r="I292" s="177">
        <v>16687596</v>
      </c>
      <c r="J292" s="51">
        <f t="shared" si="14"/>
        <v>102.6294324205296</v>
      </c>
      <c r="K292" s="178">
        <f t="shared" si="12"/>
        <v>0.16695691744265934</v>
      </c>
      <c r="L292" s="181">
        <v>16260049</v>
      </c>
    </row>
    <row r="293" spans="2:12" ht="18.75">
      <c r="B293" s="171" t="s">
        <v>1204</v>
      </c>
      <c r="C293" s="172">
        <v>3</v>
      </c>
      <c r="D293" s="173" t="s">
        <v>449</v>
      </c>
      <c r="E293" s="174">
        <v>6275424</v>
      </c>
      <c r="F293" s="175" t="s">
        <v>35</v>
      </c>
      <c r="G293" s="49">
        <f t="shared" si="13"/>
        <v>74.513728360419279</v>
      </c>
      <c r="H293" s="181">
        <v>8421836</v>
      </c>
      <c r="I293" s="177">
        <v>18295726</v>
      </c>
      <c r="J293" s="51">
        <f t="shared" si="14"/>
        <v>86.459561662927314</v>
      </c>
      <c r="K293" s="178">
        <f t="shared" si="12"/>
        <v>0.18304601905124715</v>
      </c>
      <c r="L293" s="181">
        <v>21161021</v>
      </c>
    </row>
    <row r="294" spans="2:12" ht="18.75">
      <c r="B294" s="171" t="s">
        <v>1205</v>
      </c>
      <c r="C294" s="172">
        <v>3</v>
      </c>
      <c r="D294" s="173" t="s">
        <v>453</v>
      </c>
      <c r="E294" s="174"/>
      <c r="F294" s="175"/>
      <c r="G294" s="49"/>
      <c r="H294" s="181"/>
      <c r="I294" s="177">
        <v>7686170</v>
      </c>
      <c r="J294" s="51">
        <f t="shared" si="14"/>
        <v>112.42366666227863</v>
      </c>
      <c r="K294" s="178">
        <f t="shared" si="12"/>
        <v>7.6898988334823351E-2</v>
      </c>
      <c r="L294" s="181">
        <v>6836790</v>
      </c>
    </row>
    <row r="295" spans="2:12" ht="18.75">
      <c r="B295" s="171" t="s">
        <v>1206</v>
      </c>
      <c r="C295" s="172">
        <v>3</v>
      </c>
      <c r="D295" s="173" t="s">
        <v>457</v>
      </c>
      <c r="E295" s="174">
        <v>13584573</v>
      </c>
      <c r="F295" s="175" t="s">
        <v>35</v>
      </c>
      <c r="G295" s="49">
        <f t="shared" si="13"/>
        <v>83.359922210505857</v>
      </c>
      <c r="H295" s="181">
        <v>16296288</v>
      </c>
      <c r="I295" s="177">
        <v>17056084</v>
      </c>
      <c r="J295" s="51">
        <f t="shared" si="14"/>
        <v>100.11029334296239</v>
      </c>
      <c r="K295" s="178">
        <f t="shared" si="12"/>
        <v>0.17064358510854785</v>
      </c>
      <c r="L295" s="181">
        <v>17037293</v>
      </c>
    </row>
    <row r="296" spans="2:12" ht="18.75">
      <c r="B296" s="185" t="s">
        <v>466</v>
      </c>
      <c r="C296" s="186">
        <v>1</v>
      </c>
      <c r="D296" s="187" t="s">
        <v>467</v>
      </c>
      <c r="E296" s="188"/>
      <c r="F296" s="189"/>
      <c r="G296" s="67"/>
      <c r="H296" s="190"/>
      <c r="I296" s="191">
        <v>4142908788</v>
      </c>
      <c r="J296" s="67">
        <f t="shared" si="14"/>
        <v>120.65757509092488</v>
      </c>
      <c r="K296" s="192">
        <f t="shared" si="12"/>
        <v>41.449186598871627</v>
      </c>
      <c r="L296" s="190">
        <v>3433608528</v>
      </c>
    </row>
    <row r="297" spans="2:12" ht="18.75">
      <c r="B297" s="163" t="s">
        <v>468</v>
      </c>
      <c r="C297" s="164">
        <v>2</v>
      </c>
      <c r="D297" s="165" t="s">
        <v>469</v>
      </c>
      <c r="E297" s="166"/>
      <c r="F297" s="167"/>
      <c r="G297" s="36"/>
      <c r="H297" s="168"/>
      <c r="I297" s="169">
        <v>985728904</v>
      </c>
      <c r="J297" s="39">
        <f t="shared" si="14"/>
        <v>111.15233706621221</v>
      </c>
      <c r="K297" s="170">
        <f t="shared" si="12"/>
        <v>9.8620711602780329</v>
      </c>
      <c r="L297" s="168">
        <v>886826971</v>
      </c>
    </row>
    <row r="298" spans="2:12" ht="18.75">
      <c r="B298" s="171" t="s">
        <v>470</v>
      </c>
      <c r="C298" s="172">
        <v>3</v>
      </c>
      <c r="D298" s="173" t="s">
        <v>471</v>
      </c>
      <c r="E298" s="174">
        <v>56988</v>
      </c>
      <c r="F298" s="175" t="s">
        <v>18</v>
      </c>
      <c r="G298" s="49">
        <f t="shared" si="13"/>
        <v>89.010371110833447</v>
      </c>
      <c r="H298" s="176">
        <v>64024</v>
      </c>
      <c r="I298" s="177">
        <v>296359136</v>
      </c>
      <c r="J298" s="51">
        <f t="shared" si="14"/>
        <v>122.07135342670354</v>
      </c>
      <c r="K298" s="178">
        <f t="shared" si="12"/>
        <v>2.9650291032051501</v>
      </c>
      <c r="L298" s="176">
        <v>242775334</v>
      </c>
    </row>
    <row r="299" spans="2:12" ht="18.75">
      <c r="B299" s="171" t="s">
        <v>472</v>
      </c>
      <c r="C299" s="172">
        <v>4</v>
      </c>
      <c r="D299" s="173" t="s">
        <v>473</v>
      </c>
      <c r="E299" s="174">
        <v>5775615</v>
      </c>
      <c r="F299" s="175" t="s">
        <v>35</v>
      </c>
      <c r="G299" s="49">
        <f t="shared" si="13"/>
        <v>181.49127520574677</v>
      </c>
      <c r="H299" s="176">
        <v>3182310</v>
      </c>
      <c r="I299" s="177">
        <v>9066182</v>
      </c>
      <c r="J299" s="51">
        <f t="shared" si="14"/>
        <v>245.84429523067303</v>
      </c>
      <c r="K299" s="178">
        <f t="shared" si="12"/>
        <v>9.0705803262142976E-2</v>
      </c>
      <c r="L299" s="176">
        <v>3687774</v>
      </c>
    </row>
    <row r="300" spans="2:12" ht="18.75">
      <c r="B300" s="207" t="s">
        <v>474</v>
      </c>
      <c r="C300" s="55">
        <v>4</v>
      </c>
      <c r="D300" s="56" t="s">
        <v>1207</v>
      </c>
      <c r="E300" s="174">
        <v>499912</v>
      </c>
      <c r="F300" s="175" t="s">
        <v>35</v>
      </c>
      <c r="G300" s="49">
        <f t="shared" si="13"/>
        <v>54103.030303030304</v>
      </c>
      <c r="H300" s="176">
        <v>924</v>
      </c>
      <c r="I300" s="177">
        <v>2677644</v>
      </c>
      <c r="J300" s="51">
        <f t="shared" si="14"/>
        <v>1028.4272342844413</v>
      </c>
      <c r="K300" s="178">
        <f t="shared" si="12"/>
        <v>2.6789430200061897E-2</v>
      </c>
      <c r="L300" s="176">
        <v>260363</v>
      </c>
    </row>
    <row r="301" spans="2:12" ht="18.75">
      <c r="B301" s="171" t="s">
        <v>480</v>
      </c>
      <c r="C301" s="172">
        <v>4</v>
      </c>
      <c r="D301" s="173" t="s">
        <v>1208</v>
      </c>
      <c r="E301" s="174">
        <v>709552</v>
      </c>
      <c r="F301" s="175" t="s">
        <v>35</v>
      </c>
      <c r="G301" s="49">
        <f t="shared" si="13"/>
        <v>120.86800545782535</v>
      </c>
      <c r="H301" s="176">
        <v>587047</v>
      </c>
      <c r="I301" s="177">
        <v>211581287</v>
      </c>
      <c r="J301" s="51">
        <f t="shared" si="14"/>
        <v>125.66772570887721</v>
      </c>
      <c r="K301" s="178">
        <f t="shared" si="12"/>
        <v>2.1168393258124545</v>
      </c>
      <c r="L301" s="176">
        <v>168365653</v>
      </c>
    </row>
    <row r="302" spans="2:12" ht="18.75">
      <c r="B302" s="171" t="s">
        <v>1209</v>
      </c>
      <c r="C302" s="172">
        <v>4</v>
      </c>
      <c r="D302" s="173" t="s">
        <v>1210</v>
      </c>
      <c r="E302" s="174">
        <v>39109695</v>
      </c>
      <c r="F302" s="175" t="s">
        <v>35</v>
      </c>
      <c r="G302" s="49">
        <f t="shared" si="13"/>
        <v>76.225774983031798</v>
      </c>
      <c r="H302" s="176">
        <v>51307704</v>
      </c>
      <c r="I302" s="177">
        <v>58478847</v>
      </c>
      <c r="J302" s="51">
        <f t="shared" si="14"/>
        <v>96.918303452086562</v>
      </c>
      <c r="K302" s="178">
        <f t="shared" si="12"/>
        <v>0.5850721716130296</v>
      </c>
      <c r="L302" s="176">
        <v>60338290</v>
      </c>
    </row>
    <row r="303" spans="2:12" ht="18.75">
      <c r="B303" s="171" t="s">
        <v>1211</v>
      </c>
      <c r="C303" s="172">
        <v>4</v>
      </c>
      <c r="D303" s="173" t="s">
        <v>1212</v>
      </c>
      <c r="E303" s="174">
        <v>40437</v>
      </c>
      <c r="F303" s="175" t="s">
        <v>35</v>
      </c>
      <c r="G303" s="49">
        <f t="shared" si="13"/>
        <v>80.653010750543501</v>
      </c>
      <c r="H303" s="176">
        <v>50137</v>
      </c>
      <c r="I303" s="177">
        <v>2040137</v>
      </c>
      <c r="J303" s="51">
        <f t="shared" si="14"/>
        <v>223.56048767979519</v>
      </c>
      <c r="K303" s="178">
        <f t="shared" si="12"/>
        <v>2.0411267427657927E-2</v>
      </c>
      <c r="L303" s="176">
        <v>912566</v>
      </c>
    </row>
    <row r="304" spans="2:12" ht="18.75">
      <c r="B304" s="171" t="s">
        <v>482</v>
      </c>
      <c r="C304" s="172">
        <v>3</v>
      </c>
      <c r="D304" s="173" t="s">
        <v>483</v>
      </c>
      <c r="E304" s="174"/>
      <c r="F304" s="175"/>
      <c r="G304" s="49"/>
      <c r="H304" s="176"/>
      <c r="I304" s="177">
        <v>4616766</v>
      </c>
      <c r="J304" s="51">
        <f t="shared" si="14"/>
        <v>102.48070481530563</v>
      </c>
      <c r="K304" s="178">
        <f t="shared" si="12"/>
        <v>4.6190057568152809E-2</v>
      </c>
      <c r="L304" s="176">
        <v>4505010</v>
      </c>
    </row>
    <row r="305" spans="2:12" ht="18.75">
      <c r="B305" s="171" t="s">
        <v>484</v>
      </c>
      <c r="C305" s="172">
        <v>4</v>
      </c>
      <c r="D305" s="173" t="s">
        <v>485</v>
      </c>
      <c r="E305" s="174">
        <v>148</v>
      </c>
      <c r="F305" s="175" t="s">
        <v>1213</v>
      </c>
      <c r="G305" s="49">
        <f t="shared" si="13"/>
        <v>176.19047619047618</v>
      </c>
      <c r="H305" s="176">
        <v>84</v>
      </c>
      <c r="I305" s="177">
        <v>1858428</v>
      </c>
      <c r="J305" s="51">
        <f t="shared" si="14"/>
        <v>183.98692389863447</v>
      </c>
      <c r="K305" s="178">
        <f t="shared" si="12"/>
        <v>1.8593295892897127E-2</v>
      </c>
      <c r="L305" s="176">
        <v>1010087</v>
      </c>
    </row>
    <row r="306" spans="2:12" ht="18.75">
      <c r="B306" s="182" t="s">
        <v>486</v>
      </c>
      <c r="C306" s="82">
        <v>3</v>
      </c>
      <c r="D306" s="83" t="s">
        <v>487</v>
      </c>
      <c r="E306" s="174"/>
      <c r="F306" s="175"/>
      <c r="G306" s="49" t="str">
        <f t="shared" si="13"/>
        <v/>
      </c>
      <c r="H306" s="176"/>
      <c r="I306" s="177">
        <v>106752414</v>
      </c>
      <c r="J306" s="51">
        <f t="shared" si="14"/>
        <v>106.13978049397778</v>
      </c>
      <c r="K306" s="178">
        <f t="shared" si="12"/>
        <v>1.0680420337957959</v>
      </c>
      <c r="L306" s="176">
        <v>100577195</v>
      </c>
    </row>
    <row r="307" spans="2:12" ht="18.75">
      <c r="B307" s="171" t="s">
        <v>490</v>
      </c>
      <c r="C307" s="172">
        <v>4</v>
      </c>
      <c r="D307" s="173" t="s">
        <v>1214</v>
      </c>
      <c r="E307" s="174">
        <v>4749203</v>
      </c>
      <c r="F307" s="175" t="s">
        <v>14</v>
      </c>
      <c r="G307" s="49">
        <f t="shared" si="13"/>
        <v>94.554348308676396</v>
      </c>
      <c r="H307" s="176">
        <v>5022723</v>
      </c>
      <c r="I307" s="177">
        <v>57598002</v>
      </c>
      <c r="J307" s="51">
        <f t="shared" si="14"/>
        <v>113.66818537366514</v>
      </c>
      <c r="K307" s="178">
        <f t="shared" si="12"/>
        <v>0.57625944832174303</v>
      </c>
      <c r="L307" s="176">
        <v>50672052</v>
      </c>
    </row>
    <row r="308" spans="2:12" ht="18.75">
      <c r="B308" s="171" t="s">
        <v>496</v>
      </c>
      <c r="C308" s="172">
        <v>4</v>
      </c>
      <c r="D308" s="173" t="s">
        <v>497</v>
      </c>
      <c r="E308" s="174">
        <v>9713670</v>
      </c>
      <c r="F308" s="175" t="s">
        <v>35</v>
      </c>
      <c r="G308" s="49">
        <f t="shared" si="13"/>
        <v>70.036936834760795</v>
      </c>
      <c r="H308" s="176">
        <v>13869353</v>
      </c>
      <c r="I308" s="177">
        <v>36327347</v>
      </c>
      <c r="J308" s="51">
        <f t="shared" si="14"/>
        <v>88.311018971603488</v>
      </c>
      <c r="K308" s="178">
        <f t="shared" si="12"/>
        <v>0.36344970683553446</v>
      </c>
      <c r="L308" s="176">
        <v>41135690</v>
      </c>
    </row>
    <row r="309" spans="2:12" ht="18.75">
      <c r="B309" s="171" t="s">
        <v>498</v>
      </c>
      <c r="C309" s="172">
        <v>3</v>
      </c>
      <c r="D309" s="173" t="s">
        <v>499</v>
      </c>
      <c r="E309" s="174"/>
      <c r="F309" s="175"/>
      <c r="G309" s="49"/>
      <c r="H309" s="176"/>
      <c r="I309" s="177">
        <v>53490428</v>
      </c>
      <c r="J309" s="51">
        <f t="shared" si="14"/>
        <v>110.95102081589604</v>
      </c>
      <c r="K309" s="178">
        <f t="shared" si="12"/>
        <v>0.5351637810244515</v>
      </c>
      <c r="L309" s="176">
        <v>48210848</v>
      </c>
    </row>
    <row r="310" spans="2:12" ht="18.75">
      <c r="B310" s="171" t="s">
        <v>500</v>
      </c>
      <c r="C310" s="172">
        <v>4</v>
      </c>
      <c r="D310" s="173" t="s">
        <v>501</v>
      </c>
      <c r="E310" s="174">
        <v>7435</v>
      </c>
      <c r="F310" s="175" t="s">
        <v>14</v>
      </c>
      <c r="G310" s="49">
        <f t="shared" si="13"/>
        <v>55.697055959247891</v>
      </c>
      <c r="H310" s="176">
        <v>13349</v>
      </c>
      <c r="I310" s="177">
        <v>19028637</v>
      </c>
      <c r="J310" s="51">
        <f t="shared" si="14"/>
        <v>118.85102983080971</v>
      </c>
      <c r="K310" s="178">
        <f t="shared" si="12"/>
        <v>0.19037868466226848</v>
      </c>
      <c r="L310" s="176">
        <v>16010494</v>
      </c>
    </row>
    <row r="311" spans="2:12" ht="18.75">
      <c r="B311" s="171" t="s">
        <v>502</v>
      </c>
      <c r="C311" s="172">
        <v>5</v>
      </c>
      <c r="D311" s="173" t="s">
        <v>503</v>
      </c>
      <c r="E311" s="174">
        <v>1248</v>
      </c>
      <c r="F311" s="175" t="s">
        <v>14</v>
      </c>
      <c r="G311" s="49">
        <f t="shared" si="13"/>
        <v>104.78589420654912</v>
      </c>
      <c r="H311" s="176">
        <v>1191</v>
      </c>
      <c r="I311" s="177">
        <v>1885447</v>
      </c>
      <c r="J311" s="51">
        <f t="shared" si="14"/>
        <v>95.505226975020534</v>
      </c>
      <c r="K311" s="178">
        <f t="shared" si="12"/>
        <v>1.8863616971642273E-2</v>
      </c>
      <c r="L311" s="176">
        <v>1974182</v>
      </c>
    </row>
    <row r="312" spans="2:12" ht="18.75">
      <c r="B312" s="171" t="s">
        <v>504</v>
      </c>
      <c r="C312" s="172">
        <v>5</v>
      </c>
      <c r="D312" s="173" t="s">
        <v>1215</v>
      </c>
      <c r="E312" s="174">
        <v>32</v>
      </c>
      <c r="F312" s="175" t="s">
        <v>14</v>
      </c>
      <c r="G312" s="49">
        <f t="shared" si="13"/>
        <v>6.0377358490566042</v>
      </c>
      <c r="H312" s="176">
        <v>530</v>
      </c>
      <c r="I312" s="177">
        <v>230931</v>
      </c>
      <c r="J312" s="51">
        <f t="shared" si="14"/>
        <v>1223.9294042823828</v>
      </c>
      <c r="K312" s="178">
        <f t="shared" si="12"/>
        <v>2.3104303281281957E-3</v>
      </c>
      <c r="L312" s="176">
        <v>18868</v>
      </c>
    </row>
    <row r="313" spans="2:12" ht="18.75">
      <c r="B313" s="171" t="s">
        <v>1216</v>
      </c>
      <c r="C313" s="172">
        <v>5</v>
      </c>
      <c r="D313" s="173" t="s">
        <v>1217</v>
      </c>
      <c r="E313" s="174">
        <v>2</v>
      </c>
      <c r="F313" s="175" t="s">
        <v>14</v>
      </c>
      <c r="G313" s="49">
        <f t="shared" si="13"/>
        <v>8.695652173913043</v>
      </c>
      <c r="H313" s="176">
        <v>23</v>
      </c>
      <c r="I313" s="177">
        <v>19426</v>
      </c>
      <c r="J313" s="51">
        <f t="shared" si="14"/>
        <v>31.113958516857533</v>
      </c>
      <c r="K313" s="178">
        <f t="shared" si="12"/>
        <v>1.9435424241101595E-4</v>
      </c>
      <c r="L313" s="176">
        <v>62435</v>
      </c>
    </row>
    <row r="314" spans="2:12" ht="18.75">
      <c r="B314" s="171" t="s">
        <v>1218</v>
      </c>
      <c r="C314" s="172">
        <v>5</v>
      </c>
      <c r="D314" s="173" t="s">
        <v>505</v>
      </c>
      <c r="E314" s="174">
        <v>938</v>
      </c>
      <c r="F314" s="175" t="s">
        <v>14</v>
      </c>
      <c r="G314" s="49">
        <f t="shared" si="13"/>
        <v>31.245836109260495</v>
      </c>
      <c r="H314" s="176">
        <v>3002</v>
      </c>
      <c r="I314" s="177">
        <v>1769593</v>
      </c>
      <c r="J314" s="51">
        <f t="shared" si="14"/>
        <v>200.9035929143057</v>
      </c>
      <c r="K314" s="178">
        <f t="shared" si="12"/>
        <v>1.7704514922826983E-2</v>
      </c>
      <c r="L314" s="176">
        <v>880817</v>
      </c>
    </row>
    <row r="315" spans="2:12" ht="18.75">
      <c r="B315" s="171" t="s">
        <v>506</v>
      </c>
      <c r="C315" s="172">
        <v>4</v>
      </c>
      <c r="D315" s="173" t="s">
        <v>1219</v>
      </c>
      <c r="E315" s="174">
        <v>213</v>
      </c>
      <c r="F315" s="175" t="s">
        <v>14</v>
      </c>
      <c r="G315" s="49">
        <f t="shared" si="13"/>
        <v>105.97014925373134</v>
      </c>
      <c r="H315" s="176">
        <v>201</v>
      </c>
      <c r="I315" s="177">
        <v>3461777</v>
      </c>
      <c r="J315" s="51">
        <f t="shared" si="14"/>
        <v>211.87098661613751</v>
      </c>
      <c r="K315" s="178">
        <f t="shared" si="12"/>
        <v>3.463456430715945E-2</v>
      </c>
      <c r="L315" s="176">
        <v>1633908</v>
      </c>
    </row>
    <row r="316" spans="2:12" ht="18.75">
      <c r="B316" s="171" t="s">
        <v>1220</v>
      </c>
      <c r="C316" s="172">
        <v>4</v>
      </c>
      <c r="D316" s="173" t="s">
        <v>507</v>
      </c>
      <c r="E316" s="174">
        <v>1207504</v>
      </c>
      <c r="F316" s="175" t="s">
        <v>35</v>
      </c>
      <c r="G316" s="49">
        <f t="shared" si="13"/>
        <v>118.29448813189376</v>
      </c>
      <c r="H316" s="176">
        <v>1020761</v>
      </c>
      <c r="I316" s="177">
        <v>823713</v>
      </c>
      <c r="J316" s="51">
        <f t="shared" si="14"/>
        <v>140.89957407502439</v>
      </c>
      <c r="K316" s="178">
        <f t="shared" si="12"/>
        <v>8.2411261237056097E-3</v>
      </c>
      <c r="L316" s="176">
        <v>584610</v>
      </c>
    </row>
    <row r="317" spans="2:12" ht="18.75">
      <c r="B317" s="171" t="s">
        <v>508</v>
      </c>
      <c r="C317" s="172">
        <v>3</v>
      </c>
      <c r="D317" s="173" t="s">
        <v>509</v>
      </c>
      <c r="E317" s="174"/>
      <c r="F317" s="175"/>
      <c r="G317" s="49"/>
      <c r="H317" s="176"/>
      <c r="I317" s="177">
        <v>13665301</v>
      </c>
      <c r="J317" s="51">
        <f t="shared" si="14"/>
        <v>76.074829038600683</v>
      </c>
      <c r="K317" s="178">
        <f t="shared" si="12"/>
        <v>0.13671930521844428</v>
      </c>
      <c r="L317" s="176">
        <v>17962973</v>
      </c>
    </row>
    <row r="318" spans="2:12" ht="18.75">
      <c r="B318" s="171" t="s">
        <v>1221</v>
      </c>
      <c r="C318" s="172">
        <v>4</v>
      </c>
      <c r="D318" s="173" t="s">
        <v>1222</v>
      </c>
      <c r="E318" s="174">
        <v>16</v>
      </c>
      <c r="F318" s="175" t="s">
        <v>14</v>
      </c>
      <c r="G318" s="49">
        <f t="shared" si="13"/>
        <v>94.117647058823522</v>
      </c>
      <c r="H318" s="176">
        <v>17</v>
      </c>
      <c r="I318" s="177">
        <v>157104</v>
      </c>
      <c r="J318" s="51">
        <f t="shared" si="14"/>
        <v>186.63308702986527</v>
      </c>
      <c r="K318" s="178">
        <f t="shared" si="12"/>
        <v>1.5718021671852285E-3</v>
      </c>
      <c r="L318" s="176">
        <v>84178</v>
      </c>
    </row>
    <row r="319" spans="2:12" ht="18.75">
      <c r="B319" s="171" t="s">
        <v>1223</v>
      </c>
      <c r="C319" s="172">
        <v>3</v>
      </c>
      <c r="D319" s="173" t="s">
        <v>531</v>
      </c>
      <c r="E319" s="174">
        <v>564</v>
      </c>
      <c r="F319" s="175" t="s">
        <v>18</v>
      </c>
      <c r="G319" s="49">
        <f t="shared" si="13"/>
        <v>86.238532110091754</v>
      </c>
      <c r="H319" s="176">
        <v>654</v>
      </c>
      <c r="I319" s="177">
        <v>1218450</v>
      </c>
      <c r="J319" s="51">
        <f t="shared" si="14"/>
        <v>92.759018396501119</v>
      </c>
      <c r="K319" s="178">
        <f t="shared" si="12"/>
        <v>1.2190411132796375E-2</v>
      </c>
      <c r="L319" s="176">
        <v>1313565</v>
      </c>
    </row>
    <row r="320" spans="2:12" ht="18.75">
      <c r="B320" s="171" t="s">
        <v>522</v>
      </c>
      <c r="C320" s="172">
        <v>3</v>
      </c>
      <c r="D320" s="173" t="s">
        <v>533</v>
      </c>
      <c r="E320" s="174"/>
      <c r="F320" s="175"/>
      <c r="G320" s="49"/>
      <c r="H320" s="176"/>
      <c r="I320" s="177">
        <v>689040</v>
      </c>
      <c r="J320" s="51">
        <f t="shared" si="14"/>
        <v>160.32537880198058</v>
      </c>
      <c r="K320" s="178">
        <f t="shared" si="12"/>
        <v>6.8937427772514373E-3</v>
      </c>
      <c r="L320" s="176">
        <v>429776</v>
      </c>
    </row>
    <row r="321" spans="2:12" ht="18.75">
      <c r="B321" s="171" t="s">
        <v>524</v>
      </c>
      <c r="C321" s="172">
        <v>4</v>
      </c>
      <c r="D321" s="173" t="s">
        <v>1224</v>
      </c>
      <c r="E321" s="174"/>
      <c r="F321" s="175"/>
      <c r="G321" s="49"/>
      <c r="H321" s="176"/>
      <c r="I321" s="177">
        <v>378692</v>
      </c>
      <c r="J321" s="51">
        <f t="shared" si="14"/>
        <v>306.39750798980543</v>
      </c>
      <c r="K321" s="178">
        <f t="shared" si="12"/>
        <v>3.7887571691090521E-3</v>
      </c>
      <c r="L321" s="176">
        <v>123595</v>
      </c>
    </row>
    <row r="322" spans="2:12" ht="18.75">
      <c r="B322" s="171" t="s">
        <v>532</v>
      </c>
      <c r="C322" s="172">
        <v>3</v>
      </c>
      <c r="D322" s="173" t="s">
        <v>1225</v>
      </c>
      <c r="E322" s="174">
        <v>365</v>
      </c>
      <c r="F322" s="175" t="s">
        <v>18</v>
      </c>
      <c r="G322" s="49">
        <f t="shared" si="13"/>
        <v>67.592592592592595</v>
      </c>
      <c r="H322" s="176">
        <v>540</v>
      </c>
      <c r="I322" s="177">
        <v>1086868</v>
      </c>
      <c r="J322" s="51">
        <f t="shared" si="14"/>
        <v>66.523076885411555</v>
      </c>
      <c r="K322" s="178">
        <f t="shared" si="12"/>
        <v>1.0873952781878722E-2</v>
      </c>
      <c r="L322" s="176">
        <v>1633821</v>
      </c>
    </row>
    <row r="323" spans="2:12" ht="18.75">
      <c r="B323" s="171" t="s">
        <v>534</v>
      </c>
      <c r="C323" s="172">
        <v>3</v>
      </c>
      <c r="D323" s="173" t="s">
        <v>537</v>
      </c>
      <c r="E323" s="174">
        <v>23350</v>
      </c>
      <c r="F323" s="175" t="s">
        <v>18</v>
      </c>
      <c r="G323" s="49">
        <f t="shared" si="13"/>
        <v>87.201702954027709</v>
      </c>
      <c r="H323" s="176">
        <v>26777</v>
      </c>
      <c r="I323" s="177">
        <v>14192380</v>
      </c>
      <c r="J323" s="51">
        <f t="shared" si="14"/>
        <v>116.23211009519933</v>
      </c>
      <c r="K323" s="178">
        <f t="shared" si="12"/>
        <v>0.14199265226548208</v>
      </c>
      <c r="L323" s="176">
        <v>12210378</v>
      </c>
    </row>
    <row r="324" spans="2:12" ht="18.75">
      <c r="B324" s="171" t="s">
        <v>536</v>
      </c>
      <c r="C324" s="172">
        <v>3</v>
      </c>
      <c r="D324" s="173" t="s">
        <v>543</v>
      </c>
      <c r="E324" s="174"/>
      <c r="F324" s="175"/>
      <c r="G324" s="49"/>
      <c r="H324" s="176"/>
      <c r="I324" s="177">
        <v>60594266</v>
      </c>
      <c r="J324" s="51">
        <f t="shared" si="14"/>
        <v>95.320636817839414</v>
      </c>
      <c r="K324" s="178">
        <f t="shared" si="12"/>
        <v>0.60623662426035119</v>
      </c>
      <c r="L324" s="176">
        <v>63568885</v>
      </c>
    </row>
    <row r="325" spans="2:12" ht="18.75">
      <c r="B325" s="171" t="s">
        <v>538</v>
      </c>
      <c r="C325" s="172">
        <v>4</v>
      </c>
      <c r="D325" s="173" t="s">
        <v>549</v>
      </c>
      <c r="E325" s="174"/>
      <c r="F325" s="175"/>
      <c r="G325" s="49"/>
      <c r="H325" s="176"/>
      <c r="I325" s="177">
        <v>33123593</v>
      </c>
      <c r="J325" s="51">
        <f t="shared" si="14"/>
        <v>102.98159698985607</v>
      </c>
      <c r="K325" s="178">
        <f t="shared" si="12"/>
        <v>0.33139662428939726</v>
      </c>
      <c r="L325" s="176">
        <v>32164575</v>
      </c>
    </row>
    <row r="326" spans="2:12" ht="18.75">
      <c r="B326" s="171" t="s">
        <v>1226</v>
      </c>
      <c r="C326" s="172">
        <v>3</v>
      </c>
      <c r="D326" s="173" t="s">
        <v>551</v>
      </c>
      <c r="E326" s="174"/>
      <c r="F326" s="175"/>
      <c r="G326" s="49"/>
      <c r="H326" s="176"/>
      <c r="I326" s="177">
        <v>111714625</v>
      </c>
      <c r="J326" s="51">
        <f t="shared" si="14"/>
        <v>104.85891554670354</v>
      </c>
      <c r="K326" s="178">
        <f t="shared" si="12"/>
        <v>1.1176882172400773</v>
      </c>
      <c r="L326" s="176">
        <v>106538032</v>
      </c>
    </row>
    <row r="327" spans="2:12" ht="18.75">
      <c r="B327" s="171" t="s">
        <v>1227</v>
      </c>
      <c r="C327" s="172">
        <v>4</v>
      </c>
      <c r="D327" s="173" t="s">
        <v>553</v>
      </c>
      <c r="E327" s="174">
        <v>14773229</v>
      </c>
      <c r="F327" s="175" t="s">
        <v>35</v>
      </c>
      <c r="G327" s="49">
        <f t="shared" ref="G327:G390" si="15">IF(F327="","",E327/H327*100)</f>
        <v>104.0325454220756</v>
      </c>
      <c r="H327" s="176">
        <v>14200584</v>
      </c>
      <c r="I327" s="177">
        <v>37978643</v>
      </c>
      <c r="J327" s="51">
        <f t="shared" si="14"/>
        <v>101.66973748085728</v>
      </c>
      <c r="K327" s="178">
        <f t="shared" ref="K327:K390" si="16">I327/$I$412*100</f>
        <v>0.37997067785768734</v>
      </c>
      <c r="L327" s="176">
        <v>37354914</v>
      </c>
    </row>
    <row r="328" spans="2:12" ht="18.75">
      <c r="B328" s="171" t="s">
        <v>1228</v>
      </c>
      <c r="C328" s="172">
        <v>4</v>
      </c>
      <c r="D328" s="173" t="s">
        <v>555</v>
      </c>
      <c r="E328" s="174">
        <v>2659355</v>
      </c>
      <c r="F328" s="175" t="s">
        <v>14</v>
      </c>
      <c r="G328" s="49">
        <f t="shared" si="15"/>
        <v>101.59097194950697</v>
      </c>
      <c r="H328" s="176">
        <v>2617708</v>
      </c>
      <c r="I328" s="177">
        <v>7664625</v>
      </c>
      <c r="J328" s="51">
        <f t="shared" ref="J328:J391" si="17">I328/L328*100</f>
        <v>100.0549056128653</v>
      </c>
      <c r="K328" s="178">
        <f t="shared" si="16"/>
        <v>7.6683433812392315E-2</v>
      </c>
      <c r="L328" s="176">
        <v>7660419</v>
      </c>
    </row>
    <row r="329" spans="2:12" ht="18.75">
      <c r="B329" s="171" t="s">
        <v>1229</v>
      </c>
      <c r="C329" s="172">
        <v>4</v>
      </c>
      <c r="D329" s="173" t="s">
        <v>1230</v>
      </c>
      <c r="E329" s="174">
        <v>275326</v>
      </c>
      <c r="F329" s="175" t="s">
        <v>35</v>
      </c>
      <c r="G329" s="49">
        <f t="shared" si="15"/>
        <v>189.13000171732784</v>
      </c>
      <c r="H329" s="176">
        <v>145575</v>
      </c>
      <c r="I329" s="177">
        <v>450525</v>
      </c>
      <c r="J329" s="51">
        <f t="shared" si="17"/>
        <v>174.01103103056707</v>
      </c>
      <c r="K329" s="178">
        <f t="shared" si="16"/>
        <v>4.5074356564513002E-3</v>
      </c>
      <c r="L329" s="176">
        <v>258906</v>
      </c>
    </row>
    <row r="330" spans="2:12" ht="18.75">
      <c r="B330" s="171" t="s">
        <v>542</v>
      </c>
      <c r="C330" s="172">
        <v>3</v>
      </c>
      <c r="D330" s="173" t="s">
        <v>557</v>
      </c>
      <c r="E330" s="174">
        <v>67140844</v>
      </c>
      <c r="F330" s="175" t="s">
        <v>35</v>
      </c>
      <c r="G330" s="49">
        <f t="shared" si="15"/>
        <v>96.243858976451818</v>
      </c>
      <c r="H330" s="176">
        <v>69761172</v>
      </c>
      <c r="I330" s="177">
        <v>36510864</v>
      </c>
      <c r="J330" s="51">
        <f t="shared" si="17"/>
        <v>110.68176870676947</v>
      </c>
      <c r="K330" s="178">
        <f t="shared" si="16"/>
        <v>0.36528576714154409</v>
      </c>
      <c r="L330" s="176">
        <v>32987243</v>
      </c>
    </row>
    <row r="331" spans="2:12" ht="18.75">
      <c r="B331" s="171" t="s">
        <v>544</v>
      </c>
      <c r="C331" s="172">
        <v>4</v>
      </c>
      <c r="D331" s="173" t="s">
        <v>561</v>
      </c>
      <c r="E331" s="174">
        <v>7810092</v>
      </c>
      <c r="F331" s="175" t="s">
        <v>35</v>
      </c>
      <c r="G331" s="49">
        <f t="shared" si="15"/>
        <v>116.05484738001466</v>
      </c>
      <c r="H331" s="176">
        <v>6729656</v>
      </c>
      <c r="I331" s="177">
        <v>12310127</v>
      </c>
      <c r="J331" s="51">
        <f t="shared" si="17"/>
        <v>151.90201323002293</v>
      </c>
      <c r="K331" s="178">
        <f t="shared" si="16"/>
        <v>0.12316099078906581</v>
      </c>
      <c r="L331" s="176">
        <v>8103992</v>
      </c>
    </row>
    <row r="332" spans="2:12" ht="18.75">
      <c r="B332" s="171" t="s">
        <v>550</v>
      </c>
      <c r="C332" s="172">
        <v>3</v>
      </c>
      <c r="D332" s="173" t="s">
        <v>1231</v>
      </c>
      <c r="E332" s="174">
        <v>3388769</v>
      </c>
      <c r="F332" s="175" t="s">
        <v>35</v>
      </c>
      <c r="G332" s="49">
        <f t="shared" si="15"/>
        <v>81.018618577838637</v>
      </c>
      <c r="H332" s="181">
        <v>4182704</v>
      </c>
      <c r="I332" s="177">
        <v>13364341</v>
      </c>
      <c r="J332" s="51">
        <f t="shared" si="17"/>
        <v>89.6967061530612</v>
      </c>
      <c r="K332" s="178">
        <f t="shared" si="16"/>
        <v>0.13370824515481722</v>
      </c>
      <c r="L332" s="181">
        <v>14899478</v>
      </c>
    </row>
    <row r="333" spans="2:12" ht="18.75">
      <c r="B333" s="171" t="s">
        <v>556</v>
      </c>
      <c r="C333" s="172">
        <v>3</v>
      </c>
      <c r="D333" s="173" t="s">
        <v>1232</v>
      </c>
      <c r="E333" s="174">
        <v>25651020</v>
      </c>
      <c r="F333" s="175" t="s">
        <v>35</v>
      </c>
      <c r="G333" s="49">
        <f t="shared" si="15"/>
        <v>118.30544633555495</v>
      </c>
      <c r="H333" s="176">
        <v>21682028</v>
      </c>
      <c r="I333" s="177">
        <v>89342654</v>
      </c>
      <c r="J333" s="51">
        <f t="shared" si="17"/>
        <v>125.6906311419465</v>
      </c>
      <c r="K333" s="178">
        <f t="shared" si="16"/>
        <v>0.89385997287962127</v>
      </c>
      <c r="L333" s="176">
        <v>71081395</v>
      </c>
    </row>
    <row r="334" spans="2:12" ht="18.75">
      <c r="B334" s="171" t="s">
        <v>568</v>
      </c>
      <c r="C334" s="172">
        <v>3</v>
      </c>
      <c r="D334" s="173" t="s">
        <v>569</v>
      </c>
      <c r="E334" s="174">
        <v>1854339</v>
      </c>
      <c r="F334" s="175" t="s">
        <v>35</v>
      </c>
      <c r="G334" s="49">
        <f t="shared" si="15"/>
        <v>115.53492423378648</v>
      </c>
      <c r="H334" s="181">
        <v>1605003</v>
      </c>
      <c r="I334" s="177">
        <v>25379281</v>
      </c>
      <c r="J334" s="51">
        <f t="shared" si="17"/>
        <v>123.44052097072134</v>
      </c>
      <c r="K334" s="178">
        <f t="shared" si="16"/>
        <v>0.25391593388712508</v>
      </c>
      <c r="L334" s="181">
        <v>20559927</v>
      </c>
    </row>
    <row r="335" spans="2:12" ht="18.75">
      <c r="B335" s="171" t="s">
        <v>570</v>
      </c>
      <c r="C335" s="172">
        <v>4</v>
      </c>
      <c r="D335" s="173" t="s">
        <v>571</v>
      </c>
      <c r="E335" s="174">
        <v>533694</v>
      </c>
      <c r="F335" s="175" t="s">
        <v>35</v>
      </c>
      <c r="G335" s="49">
        <f t="shared" si="15"/>
        <v>173.71946773605544</v>
      </c>
      <c r="H335" s="181">
        <v>307216</v>
      </c>
      <c r="I335" s="177">
        <v>8381100</v>
      </c>
      <c r="J335" s="51">
        <f t="shared" si="17"/>
        <v>255.9155137730431</v>
      </c>
      <c r="K335" s="178">
        <f t="shared" si="16"/>
        <v>8.3851659686552352E-2</v>
      </c>
      <c r="L335" s="176">
        <v>3274948</v>
      </c>
    </row>
    <row r="336" spans="2:12" ht="18.75">
      <c r="B336" s="163" t="s">
        <v>572</v>
      </c>
      <c r="C336" s="164">
        <v>2</v>
      </c>
      <c r="D336" s="165" t="s">
        <v>573</v>
      </c>
      <c r="E336" s="166"/>
      <c r="F336" s="167"/>
      <c r="G336" s="36"/>
      <c r="H336" s="168"/>
      <c r="I336" s="169">
        <v>1721497223</v>
      </c>
      <c r="J336" s="39">
        <f t="shared" si="17"/>
        <v>120.12450058262989</v>
      </c>
      <c r="K336" s="170">
        <f t="shared" si="16"/>
        <v>17.223323823166517</v>
      </c>
      <c r="L336" s="168">
        <v>1433094177</v>
      </c>
    </row>
    <row r="337" spans="2:12" ht="18.75">
      <c r="B337" s="171" t="s">
        <v>574</v>
      </c>
      <c r="C337" s="172">
        <v>3</v>
      </c>
      <c r="D337" s="173" t="s">
        <v>575</v>
      </c>
      <c r="E337" s="174"/>
      <c r="F337" s="175"/>
      <c r="G337" s="49"/>
      <c r="H337" s="176"/>
      <c r="I337" s="177">
        <v>187373972</v>
      </c>
      <c r="J337" s="51">
        <f t="shared" si="17"/>
        <v>112.18735711750286</v>
      </c>
      <c r="K337" s="178">
        <f t="shared" si="16"/>
        <v>1.8746487375477665</v>
      </c>
      <c r="L337" s="176">
        <v>167018795</v>
      </c>
    </row>
    <row r="338" spans="2:12" ht="18.75">
      <c r="B338" s="171" t="s">
        <v>576</v>
      </c>
      <c r="C338" s="172">
        <v>4</v>
      </c>
      <c r="D338" s="173" t="s">
        <v>1233</v>
      </c>
      <c r="E338" s="174">
        <v>149868157</v>
      </c>
      <c r="F338" s="175" t="s">
        <v>14</v>
      </c>
      <c r="G338" s="49">
        <f t="shared" si="15"/>
        <v>113.45137427700733</v>
      </c>
      <c r="H338" s="176">
        <v>132099023</v>
      </c>
      <c r="I338" s="177">
        <v>70684362</v>
      </c>
      <c r="J338" s="51">
        <f t="shared" si="17"/>
        <v>100.72238917687014</v>
      </c>
      <c r="K338" s="178">
        <f t="shared" si="16"/>
        <v>0.70718653489220651</v>
      </c>
      <c r="L338" s="176">
        <v>70177408</v>
      </c>
    </row>
    <row r="339" spans="2:12" ht="18.75">
      <c r="B339" s="171" t="s">
        <v>582</v>
      </c>
      <c r="C339" s="172">
        <v>3</v>
      </c>
      <c r="D339" s="173" t="s">
        <v>583</v>
      </c>
      <c r="E339" s="174">
        <v>19818541</v>
      </c>
      <c r="F339" s="175" t="s">
        <v>35</v>
      </c>
      <c r="G339" s="49">
        <f t="shared" si="15"/>
        <v>100.36387367846193</v>
      </c>
      <c r="H339" s="176">
        <v>19746688</v>
      </c>
      <c r="I339" s="177">
        <v>113056988</v>
      </c>
      <c r="J339" s="51">
        <f t="shared" si="17"/>
        <v>115.61880354626001</v>
      </c>
      <c r="K339" s="178">
        <f t="shared" si="16"/>
        <v>1.1311183595187542</v>
      </c>
      <c r="L339" s="176">
        <v>97784257</v>
      </c>
    </row>
    <row r="340" spans="2:12" ht="18.75">
      <c r="B340" s="171" t="s">
        <v>586</v>
      </c>
      <c r="C340" s="172">
        <v>4</v>
      </c>
      <c r="D340" s="173" t="s">
        <v>587</v>
      </c>
      <c r="E340" s="174">
        <v>10296680</v>
      </c>
      <c r="F340" s="175" t="s">
        <v>35</v>
      </c>
      <c r="G340" s="49">
        <f t="shared" si="15"/>
        <v>108.48883848326267</v>
      </c>
      <c r="H340" s="176">
        <v>9491004</v>
      </c>
      <c r="I340" s="177">
        <v>68907209</v>
      </c>
      <c r="J340" s="51">
        <f t="shared" si="17"/>
        <v>114.17621292865432</v>
      </c>
      <c r="K340" s="178">
        <f t="shared" si="16"/>
        <v>0.68940638329314019</v>
      </c>
      <c r="L340" s="176">
        <v>60351633</v>
      </c>
    </row>
    <row r="341" spans="2:12" ht="18.75">
      <c r="B341" s="171" t="s">
        <v>1234</v>
      </c>
      <c r="C341" s="172">
        <v>3</v>
      </c>
      <c r="D341" s="173" t="s">
        <v>589</v>
      </c>
      <c r="E341" s="174">
        <v>143118250</v>
      </c>
      <c r="F341" s="175" t="s">
        <v>35</v>
      </c>
      <c r="G341" s="49">
        <f t="shared" si="15"/>
        <v>119.67762040519013</v>
      </c>
      <c r="H341" s="176">
        <v>119586477</v>
      </c>
      <c r="I341" s="177">
        <v>439481159</v>
      </c>
      <c r="J341" s="51">
        <f t="shared" si="17"/>
        <v>120.62910492435594</v>
      </c>
      <c r="K341" s="178">
        <f t="shared" si="16"/>
        <v>4.396943668864421</v>
      </c>
      <c r="L341" s="176">
        <v>364324314</v>
      </c>
    </row>
    <row r="342" spans="2:12" ht="18.75">
      <c r="B342" s="171" t="s">
        <v>588</v>
      </c>
      <c r="C342" s="172">
        <v>3</v>
      </c>
      <c r="D342" s="173" t="s">
        <v>1235</v>
      </c>
      <c r="E342" s="174"/>
      <c r="F342" s="175"/>
      <c r="G342" s="49"/>
      <c r="H342" s="176"/>
      <c r="I342" s="177">
        <v>240544238</v>
      </c>
      <c r="J342" s="51">
        <f t="shared" si="17"/>
        <v>144.43066864625382</v>
      </c>
      <c r="K342" s="178">
        <f t="shared" si="16"/>
        <v>2.4066093453528836</v>
      </c>
      <c r="L342" s="176">
        <v>166546510</v>
      </c>
    </row>
    <row r="343" spans="2:12" ht="18.75">
      <c r="B343" s="171" t="s">
        <v>590</v>
      </c>
      <c r="C343" s="172">
        <v>4</v>
      </c>
      <c r="D343" s="173" t="s">
        <v>605</v>
      </c>
      <c r="E343" s="174">
        <v>422959</v>
      </c>
      <c r="F343" s="175" t="s">
        <v>14</v>
      </c>
      <c r="G343" s="49">
        <f t="shared" si="15"/>
        <v>88.153188828678623</v>
      </c>
      <c r="H343" s="176">
        <v>479800</v>
      </c>
      <c r="I343" s="177">
        <v>4753218</v>
      </c>
      <c r="J343" s="51">
        <f t="shared" si="17"/>
        <v>113.93260139848071</v>
      </c>
      <c r="K343" s="178">
        <f t="shared" si="16"/>
        <v>4.7555239545166494E-2</v>
      </c>
      <c r="L343" s="176">
        <v>4171956</v>
      </c>
    </row>
    <row r="344" spans="2:12" ht="18.75">
      <c r="B344" s="171" t="s">
        <v>1236</v>
      </c>
      <c r="C344" s="172">
        <v>4</v>
      </c>
      <c r="D344" s="173" t="s">
        <v>601</v>
      </c>
      <c r="E344" s="174">
        <v>9260273</v>
      </c>
      <c r="F344" s="175" t="s">
        <v>14</v>
      </c>
      <c r="G344" s="49">
        <f t="shared" si="15"/>
        <v>131.73088713727063</v>
      </c>
      <c r="H344" s="176">
        <v>7029690</v>
      </c>
      <c r="I344" s="177">
        <v>77650527</v>
      </c>
      <c r="J344" s="51">
        <f t="shared" si="17"/>
        <v>147.46949757055862</v>
      </c>
      <c r="K344" s="178">
        <f t="shared" si="16"/>
        <v>0.77688198022758881</v>
      </c>
      <c r="L344" s="176">
        <v>52655314</v>
      </c>
    </row>
    <row r="345" spans="2:12" ht="18.75">
      <c r="B345" s="171" t="s">
        <v>1237</v>
      </c>
      <c r="C345" s="172">
        <v>4</v>
      </c>
      <c r="D345" s="173" t="s">
        <v>607</v>
      </c>
      <c r="E345" s="174">
        <v>49065797</v>
      </c>
      <c r="F345" s="175" t="s">
        <v>14</v>
      </c>
      <c r="G345" s="49">
        <f t="shared" si="15"/>
        <v>111.86566625677661</v>
      </c>
      <c r="H345" s="176">
        <v>43861355</v>
      </c>
      <c r="I345" s="177">
        <v>53584751</v>
      </c>
      <c r="J345" s="51">
        <f t="shared" si="17"/>
        <v>153.28881047702205</v>
      </c>
      <c r="K345" s="178">
        <f t="shared" si="16"/>
        <v>0.53610746861875469</v>
      </c>
      <c r="L345" s="176">
        <v>34956727</v>
      </c>
    </row>
    <row r="346" spans="2:12" ht="18.75">
      <c r="B346" s="171" t="s">
        <v>1238</v>
      </c>
      <c r="C346" s="172">
        <v>4</v>
      </c>
      <c r="D346" s="173" t="s">
        <v>1239</v>
      </c>
      <c r="E346" s="174">
        <v>433637</v>
      </c>
      <c r="F346" s="175" t="s">
        <v>35</v>
      </c>
      <c r="G346" s="49">
        <f t="shared" si="15"/>
        <v>105.47237180703317</v>
      </c>
      <c r="H346" s="176">
        <v>411138</v>
      </c>
      <c r="I346" s="177">
        <v>5133861</v>
      </c>
      <c r="J346" s="51">
        <f t="shared" si="17"/>
        <v>104.9990857837533</v>
      </c>
      <c r="K346" s="178">
        <f t="shared" si="16"/>
        <v>5.1363516179268029E-2</v>
      </c>
      <c r="L346" s="176">
        <v>4889434</v>
      </c>
    </row>
    <row r="347" spans="2:12" ht="18.75">
      <c r="B347" s="171" t="s">
        <v>594</v>
      </c>
      <c r="C347" s="172">
        <v>3</v>
      </c>
      <c r="D347" s="173" t="s">
        <v>611</v>
      </c>
      <c r="E347" s="174"/>
      <c r="F347" s="175"/>
      <c r="G347" s="49"/>
      <c r="H347" s="176"/>
      <c r="I347" s="177">
        <v>81651874</v>
      </c>
      <c r="J347" s="51">
        <f t="shared" si="17"/>
        <v>107.66906440763297</v>
      </c>
      <c r="K347" s="178">
        <f t="shared" si="16"/>
        <v>0.81691486218005405</v>
      </c>
      <c r="L347" s="176">
        <v>75835965</v>
      </c>
    </row>
    <row r="348" spans="2:12" ht="18.75">
      <c r="B348" s="183" t="s">
        <v>1240</v>
      </c>
      <c r="C348" s="184">
        <v>4</v>
      </c>
      <c r="D348" s="80" t="s">
        <v>1241</v>
      </c>
      <c r="E348" s="174">
        <v>3697</v>
      </c>
      <c r="F348" s="175" t="s">
        <v>1213</v>
      </c>
      <c r="G348" s="49">
        <f t="shared" si="15"/>
        <v>76.116944616018117</v>
      </c>
      <c r="H348" s="176">
        <v>4857</v>
      </c>
      <c r="I348" s="177">
        <v>64167</v>
      </c>
      <c r="J348" s="51">
        <f t="shared" si="17"/>
        <v>501.46139418568305</v>
      </c>
      <c r="K348" s="178">
        <f t="shared" si="16"/>
        <v>6.4198129685924326E-4</v>
      </c>
      <c r="L348" s="176">
        <v>12796</v>
      </c>
    </row>
    <row r="349" spans="2:12" ht="18.75">
      <c r="B349" s="171" t="s">
        <v>596</v>
      </c>
      <c r="C349" s="172">
        <v>3</v>
      </c>
      <c r="D349" s="173" t="s">
        <v>613</v>
      </c>
      <c r="E349" s="174"/>
      <c r="F349" s="175"/>
      <c r="G349" s="49" t="str">
        <f t="shared" si="15"/>
        <v/>
      </c>
      <c r="H349" s="176"/>
      <c r="I349" s="177">
        <v>69634242</v>
      </c>
      <c r="J349" s="51">
        <f t="shared" si="17"/>
        <v>92.313614483437959</v>
      </c>
      <c r="K349" s="178">
        <f t="shared" si="16"/>
        <v>0.69668024038790022</v>
      </c>
      <c r="L349" s="176">
        <v>75432256</v>
      </c>
    </row>
    <row r="350" spans="2:12" ht="18.75">
      <c r="B350" s="171" t="s">
        <v>598</v>
      </c>
      <c r="C350" s="172">
        <v>4</v>
      </c>
      <c r="D350" s="173" t="s">
        <v>615</v>
      </c>
      <c r="E350" s="174">
        <v>9413685</v>
      </c>
      <c r="F350" s="175" t="s">
        <v>35</v>
      </c>
      <c r="G350" s="49">
        <f t="shared" si="15"/>
        <v>118.58959823311459</v>
      </c>
      <c r="H350" s="176">
        <v>7938036</v>
      </c>
      <c r="I350" s="177">
        <v>5960315</v>
      </c>
      <c r="J350" s="51">
        <f t="shared" si="17"/>
        <v>118.38936601872439</v>
      </c>
      <c r="K350" s="178">
        <f t="shared" si="16"/>
        <v>5.9632065600536119E-2</v>
      </c>
      <c r="L350" s="176">
        <v>5034502</v>
      </c>
    </row>
    <row r="351" spans="2:12" ht="18.75">
      <c r="B351" s="171" t="s">
        <v>600</v>
      </c>
      <c r="C351" s="172">
        <v>4</v>
      </c>
      <c r="D351" s="173" t="s">
        <v>617</v>
      </c>
      <c r="E351" s="174">
        <v>3346796</v>
      </c>
      <c r="F351" s="175" t="s">
        <v>35</v>
      </c>
      <c r="G351" s="49">
        <f t="shared" si="15"/>
        <v>85.290896126328946</v>
      </c>
      <c r="H351" s="176">
        <v>3923978</v>
      </c>
      <c r="I351" s="177">
        <v>4144944</v>
      </c>
      <c r="J351" s="51">
        <f t="shared" si="17"/>
        <v>90.048907319413104</v>
      </c>
      <c r="K351" s="178">
        <f t="shared" si="16"/>
        <v>4.1469548592406369E-2</v>
      </c>
      <c r="L351" s="176">
        <v>4602992</v>
      </c>
    </row>
    <row r="352" spans="2:12" ht="18.75">
      <c r="B352" s="171" t="s">
        <v>1242</v>
      </c>
      <c r="C352" s="172">
        <v>4</v>
      </c>
      <c r="D352" s="173" t="s">
        <v>619</v>
      </c>
      <c r="E352" s="174">
        <v>1060069</v>
      </c>
      <c r="F352" s="175" t="s">
        <v>35</v>
      </c>
      <c r="G352" s="49">
        <f t="shared" si="15"/>
        <v>69.332184848502692</v>
      </c>
      <c r="H352" s="176">
        <v>1528971</v>
      </c>
      <c r="I352" s="177">
        <v>6002357</v>
      </c>
      <c r="J352" s="51">
        <f t="shared" si="17"/>
        <v>111.10671589229473</v>
      </c>
      <c r="K352" s="178">
        <f t="shared" si="16"/>
        <v>6.0052689561178749E-2</v>
      </c>
      <c r="L352" s="176">
        <v>5402335</v>
      </c>
    </row>
    <row r="353" spans="2:12" ht="18.75">
      <c r="B353" s="171" t="s">
        <v>1243</v>
      </c>
      <c r="C353" s="172">
        <v>4</v>
      </c>
      <c r="D353" s="173" t="s">
        <v>621</v>
      </c>
      <c r="E353" s="174">
        <v>2420213</v>
      </c>
      <c r="F353" s="175" t="s">
        <v>35</v>
      </c>
      <c r="G353" s="49">
        <f t="shared" si="15"/>
        <v>81.656392474912266</v>
      </c>
      <c r="H353" s="176">
        <v>2963899</v>
      </c>
      <c r="I353" s="177">
        <v>2120773</v>
      </c>
      <c r="J353" s="51">
        <f t="shared" si="17"/>
        <v>83.41644404167414</v>
      </c>
      <c r="K353" s="178">
        <f t="shared" si="16"/>
        <v>2.1218018621473156E-2</v>
      </c>
      <c r="L353" s="176">
        <v>2542392</v>
      </c>
    </row>
    <row r="354" spans="2:12" ht="18.75">
      <c r="B354" s="171" t="s">
        <v>602</v>
      </c>
      <c r="C354" s="172">
        <v>3</v>
      </c>
      <c r="D354" s="173" t="s">
        <v>627</v>
      </c>
      <c r="E354" s="174"/>
      <c r="F354" s="175"/>
      <c r="G354" s="49"/>
      <c r="H354" s="176"/>
      <c r="I354" s="177">
        <v>196318694</v>
      </c>
      <c r="J354" s="51">
        <f t="shared" si="17"/>
        <v>114.71268447569567</v>
      </c>
      <c r="K354" s="178">
        <f t="shared" si="16"/>
        <v>1.9641393515644014</v>
      </c>
      <c r="L354" s="176">
        <v>171139482</v>
      </c>
    </row>
    <row r="355" spans="2:12" ht="18.75">
      <c r="B355" s="171" t="s">
        <v>604</v>
      </c>
      <c r="C355" s="172">
        <v>4</v>
      </c>
      <c r="D355" s="173" t="s">
        <v>1244</v>
      </c>
      <c r="E355" s="174">
        <v>67232187</v>
      </c>
      <c r="F355" s="175" t="s">
        <v>14</v>
      </c>
      <c r="G355" s="49">
        <f t="shared" si="15"/>
        <v>83.171701817660079</v>
      </c>
      <c r="H355" s="176">
        <v>80835411</v>
      </c>
      <c r="I355" s="177">
        <v>5593791</v>
      </c>
      <c r="J355" s="51">
        <f t="shared" si="17"/>
        <v>128.37745851788952</v>
      </c>
      <c r="K355" s="178">
        <f t="shared" si="16"/>
        <v>5.5965047462707675E-2</v>
      </c>
      <c r="L355" s="176">
        <v>4357300</v>
      </c>
    </row>
    <row r="356" spans="2:12" ht="18.75">
      <c r="B356" s="171" t="s">
        <v>1245</v>
      </c>
      <c r="C356" s="172">
        <v>4</v>
      </c>
      <c r="D356" s="173" t="s">
        <v>633</v>
      </c>
      <c r="E356" s="174">
        <v>978462856</v>
      </c>
      <c r="F356" s="175" t="s">
        <v>14</v>
      </c>
      <c r="G356" s="49">
        <f t="shared" si="15"/>
        <v>126.98531092755012</v>
      </c>
      <c r="H356" s="181">
        <v>770532315</v>
      </c>
      <c r="I356" s="177">
        <v>149371428</v>
      </c>
      <c r="J356" s="51">
        <f t="shared" si="17"/>
        <v>126.48105061944766</v>
      </c>
      <c r="K356" s="178">
        <f t="shared" si="16"/>
        <v>1.4944389337378572</v>
      </c>
      <c r="L356" s="181">
        <v>118097871</v>
      </c>
    </row>
    <row r="357" spans="2:12" ht="18.75">
      <c r="B357" s="171" t="s">
        <v>608</v>
      </c>
      <c r="C357" s="172">
        <v>3</v>
      </c>
      <c r="D357" s="173" t="s">
        <v>637</v>
      </c>
      <c r="E357" s="174"/>
      <c r="F357" s="175"/>
      <c r="G357" s="49"/>
      <c r="H357" s="181"/>
      <c r="I357" s="177">
        <v>87499973</v>
      </c>
      <c r="J357" s="51">
        <f t="shared" si="17"/>
        <v>121.59762175545829</v>
      </c>
      <c r="K357" s="178">
        <f t="shared" si="16"/>
        <v>0.87542422338100223</v>
      </c>
      <c r="L357" s="181">
        <v>71958622</v>
      </c>
    </row>
    <row r="358" spans="2:12" ht="18.75">
      <c r="B358" s="171" t="s">
        <v>610</v>
      </c>
      <c r="C358" s="172">
        <v>3</v>
      </c>
      <c r="D358" s="173" t="s">
        <v>1246</v>
      </c>
      <c r="E358" s="174">
        <v>421602</v>
      </c>
      <c r="F358" s="175" t="s">
        <v>35</v>
      </c>
      <c r="G358" s="49">
        <f t="shared" si="15"/>
        <v>97.214324748721992</v>
      </c>
      <c r="H358" s="181">
        <v>433683</v>
      </c>
      <c r="I358" s="177">
        <v>1933922</v>
      </c>
      <c r="J358" s="51">
        <f t="shared" si="17"/>
        <v>77.757111403817731</v>
      </c>
      <c r="K358" s="178">
        <f t="shared" si="16"/>
        <v>1.9348602141047912E-2</v>
      </c>
      <c r="L358" s="176">
        <v>2487132</v>
      </c>
    </row>
    <row r="359" spans="2:12" ht="18.75">
      <c r="B359" s="171" t="s">
        <v>612</v>
      </c>
      <c r="C359" s="172">
        <v>3</v>
      </c>
      <c r="D359" s="173" t="s">
        <v>625</v>
      </c>
      <c r="E359" s="174"/>
      <c r="F359" s="175"/>
      <c r="G359" s="49"/>
      <c r="H359" s="176"/>
      <c r="I359" s="177">
        <v>3314737</v>
      </c>
      <c r="J359" s="51">
        <f t="shared" si="17"/>
        <v>113.41348293924011</v>
      </c>
      <c r="K359" s="178">
        <f t="shared" si="16"/>
        <v>3.3163450964005137E-2</v>
      </c>
      <c r="L359" s="176">
        <v>2922701</v>
      </c>
    </row>
    <row r="360" spans="2:12" ht="18.75">
      <c r="B360" s="163" t="s">
        <v>647</v>
      </c>
      <c r="C360" s="164">
        <v>2</v>
      </c>
      <c r="D360" s="165" t="s">
        <v>648</v>
      </c>
      <c r="E360" s="166"/>
      <c r="F360" s="167"/>
      <c r="G360" s="36"/>
      <c r="H360" s="168"/>
      <c r="I360" s="169">
        <v>1435682661</v>
      </c>
      <c r="J360" s="39">
        <f t="shared" si="17"/>
        <v>128.91253746630406</v>
      </c>
      <c r="K360" s="170">
        <f t="shared" si="16"/>
        <v>14.363791615427079</v>
      </c>
      <c r="L360" s="168">
        <v>1113687380</v>
      </c>
    </row>
    <row r="361" spans="2:12" ht="18.75">
      <c r="B361" s="171" t="s">
        <v>649</v>
      </c>
      <c r="C361" s="172">
        <v>3</v>
      </c>
      <c r="D361" s="173" t="s">
        <v>656</v>
      </c>
      <c r="E361" s="174">
        <v>218104</v>
      </c>
      <c r="F361" s="175" t="s">
        <v>14</v>
      </c>
      <c r="G361" s="49">
        <f t="shared" si="15"/>
        <v>120.81851519482389</v>
      </c>
      <c r="H361" s="176">
        <v>180522</v>
      </c>
      <c r="I361" s="177">
        <v>1024616812</v>
      </c>
      <c r="J361" s="51">
        <f t="shared" si="17"/>
        <v>134.15540731613189</v>
      </c>
      <c r="K361" s="178">
        <f t="shared" si="16"/>
        <v>10.251138899302498</v>
      </c>
      <c r="L361" s="176">
        <v>763753644</v>
      </c>
    </row>
    <row r="362" spans="2:12" ht="18.75">
      <c r="B362" s="182" t="s">
        <v>651</v>
      </c>
      <c r="C362" s="82">
        <v>4</v>
      </c>
      <c r="D362" s="83" t="s">
        <v>658</v>
      </c>
      <c r="E362" s="174">
        <v>181766</v>
      </c>
      <c r="F362" s="175" t="s">
        <v>14</v>
      </c>
      <c r="G362" s="49">
        <f t="shared" si="15"/>
        <v>122.22192337175055</v>
      </c>
      <c r="H362" s="176">
        <v>148718</v>
      </c>
      <c r="I362" s="177">
        <v>936856693</v>
      </c>
      <c r="J362" s="51">
        <f t="shared" si="17"/>
        <v>135.01978262401215</v>
      </c>
      <c r="K362" s="178">
        <f t="shared" si="16"/>
        <v>9.3731119538610486</v>
      </c>
      <c r="L362" s="176">
        <v>693866243</v>
      </c>
    </row>
    <row r="363" spans="2:12" ht="18.75">
      <c r="B363" s="183" t="s">
        <v>653</v>
      </c>
      <c r="C363" s="184">
        <v>4</v>
      </c>
      <c r="D363" s="80" t="s">
        <v>662</v>
      </c>
      <c r="E363" s="174">
        <v>36337</v>
      </c>
      <c r="F363" s="175" t="s">
        <v>14</v>
      </c>
      <c r="G363" s="49">
        <f t="shared" si="15"/>
        <v>114.31402774719226</v>
      </c>
      <c r="H363" s="176">
        <v>31787</v>
      </c>
      <c r="I363" s="177">
        <v>87736979</v>
      </c>
      <c r="J363" s="51">
        <f t="shared" si="17"/>
        <v>126.10682745807256</v>
      </c>
      <c r="K363" s="178">
        <f t="shared" si="16"/>
        <v>0.87779543318110864</v>
      </c>
      <c r="L363" s="176">
        <v>69573536</v>
      </c>
    </row>
    <row r="364" spans="2:12" ht="18.75">
      <c r="B364" s="171" t="s">
        <v>655</v>
      </c>
      <c r="C364" s="172">
        <v>3</v>
      </c>
      <c r="D364" s="173" t="s">
        <v>670</v>
      </c>
      <c r="E364" s="174">
        <v>203571332</v>
      </c>
      <c r="F364" s="175" t="s">
        <v>35</v>
      </c>
      <c r="G364" s="49">
        <f t="shared" si="15"/>
        <v>110.11472389474848</v>
      </c>
      <c r="H364" s="176">
        <v>184872036</v>
      </c>
      <c r="I364" s="177">
        <v>270895285</v>
      </c>
      <c r="J364" s="51">
        <f t="shared" si="17"/>
        <v>116.44211981217202</v>
      </c>
      <c r="K364" s="178">
        <f t="shared" si="16"/>
        <v>2.7102670590389817</v>
      </c>
      <c r="L364" s="176">
        <v>232643725</v>
      </c>
    </row>
    <row r="365" spans="2:12" ht="18.75">
      <c r="B365" s="171" t="s">
        <v>1247</v>
      </c>
      <c r="C365" s="172">
        <v>3</v>
      </c>
      <c r="D365" s="173" t="s">
        <v>672</v>
      </c>
      <c r="E365" s="174"/>
      <c r="F365" s="175"/>
      <c r="G365" s="49"/>
      <c r="H365" s="176"/>
      <c r="I365" s="177">
        <v>16128402</v>
      </c>
      <c r="J365" s="51">
        <f t="shared" si="17"/>
        <v>108.10157836569205</v>
      </c>
      <c r="K365" s="178">
        <f t="shared" si="16"/>
        <v>0.16136226459437425</v>
      </c>
      <c r="L365" s="176">
        <v>14919673</v>
      </c>
    </row>
    <row r="366" spans="2:12" ht="18.75">
      <c r="B366" s="171" t="s">
        <v>1248</v>
      </c>
      <c r="C366" s="172">
        <v>4</v>
      </c>
      <c r="D366" s="173" t="s">
        <v>674</v>
      </c>
      <c r="E366" s="174">
        <v>69568</v>
      </c>
      <c r="F366" s="175" t="s">
        <v>14</v>
      </c>
      <c r="G366" s="49">
        <f t="shared" si="15"/>
        <v>133.39980824544583</v>
      </c>
      <c r="H366" s="181">
        <v>52150</v>
      </c>
      <c r="I366" s="177">
        <v>8802220</v>
      </c>
      <c r="J366" s="51">
        <f t="shared" si="17"/>
        <v>114.4767902873254</v>
      </c>
      <c r="K366" s="178">
        <f t="shared" si="16"/>
        <v>8.8064902688926847E-2</v>
      </c>
      <c r="L366" s="181">
        <v>7689087</v>
      </c>
    </row>
    <row r="367" spans="2:12" ht="18.75">
      <c r="B367" s="171" t="s">
        <v>669</v>
      </c>
      <c r="C367" s="172">
        <v>3</v>
      </c>
      <c r="D367" s="173" t="s">
        <v>680</v>
      </c>
      <c r="E367" s="174">
        <v>804</v>
      </c>
      <c r="F367" s="175" t="s">
        <v>18</v>
      </c>
      <c r="G367" s="49">
        <f t="shared" si="15"/>
        <v>136.5025466893039</v>
      </c>
      <c r="H367" s="181">
        <v>589</v>
      </c>
      <c r="I367" s="177">
        <v>77370988</v>
      </c>
      <c r="J367" s="51">
        <f t="shared" si="17"/>
        <v>130.16377731837744</v>
      </c>
      <c r="K367" s="178">
        <f t="shared" si="16"/>
        <v>0.77408523408482477</v>
      </c>
      <c r="L367" s="181">
        <v>59441259</v>
      </c>
    </row>
    <row r="368" spans="2:12" ht="18.75">
      <c r="B368" s="171" t="s">
        <v>671</v>
      </c>
      <c r="C368" s="172">
        <v>3</v>
      </c>
      <c r="D368" s="173" t="s">
        <v>684</v>
      </c>
      <c r="E368" s="174">
        <v>4495</v>
      </c>
      <c r="F368" s="175" t="s">
        <v>14</v>
      </c>
      <c r="G368" s="49">
        <f t="shared" si="15"/>
        <v>90.18860353130016</v>
      </c>
      <c r="H368" s="181">
        <v>4984</v>
      </c>
      <c r="I368" s="177">
        <v>3543640</v>
      </c>
      <c r="J368" s="51">
        <f t="shared" si="17"/>
        <v>411.59649224693646</v>
      </c>
      <c r="K368" s="178">
        <f t="shared" si="16"/>
        <v>3.5453591453586564E-2</v>
      </c>
      <c r="L368" s="181">
        <v>860950</v>
      </c>
    </row>
    <row r="369" spans="2:12" ht="18.75">
      <c r="B369" s="208">
        <v>705070100</v>
      </c>
      <c r="C369" s="55">
        <v>4</v>
      </c>
      <c r="D369" s="56" t="s">
        <v>686</v>
      </c>
      <c r="E369" s="174">
        <v>1</v>
      </c>
      <c r="F369" s="175" t="s">
        <v>14</v>
      </c>
      <c r="G369" s="49" t="s">
        <v>15</v>
      </c>
      <c r="H369" s="181">
        <v>0</v>
      </c>
      <c r="I369" s="177">
        <v>2732400</v>
      </c>
      <c r="J369" s="51" t="s">
        <v>15</v>
      </c>
      <c r="K369" s="178">
        <f t="shared" si="16"/>
        <v>2.7337255840824668E-2</v>
      </c>
      <c r="L369" s="181">
        <v>0</v>
      </c>
    </row>
    <row r="370" spans="2:12" ht="18.75">
      <c r="B370" s="208">
        <v>705070120</v>
      </c>
      <c r="C370" s="55">
        <v>5</v>
      </c>
      <c r="D370" s="56" t="s">
        <v>1249</v>
      </c>
      <c r="E370" s="174">
        <v>1</v>
      </c>
      <c r="F370" s="62" t="s">
        <v>14</v>
      </c>
      <c r="G370" s="49" t="s">
        <v>15</v>
      </c>
      <c r="H370" s="181">
        <v>0</v>
      </c>
      <c r="I370" s="177">
        <v>2732400</v>
      </c>
      <c r="J370" s="51" t="s">
        <v>15</v>
      </c>
      <c r="K370" s="178">
        <f t="shared" si="16"/>
        <v>2.7337255840824668E-2</v>
      </c>
      <c r="L370" s="181">
        <v>0</v>
      </c>
    </row>
    <row r="371" spans="2:12" ht="18.75">
      <c r="B371" s="182" t="s">
        <v>675</v>
      </c>
      <c r="C371" s="82">
        <v>3</v>
      </c>
      <c r="D371" s="83" t="s">
        <v>1250</v>
      </c>
      <c r="E371" s="174">
        <v>640860</v>
      </c>
      <c r="F371" s="175" t="s">
        <v>14</v>
      </c>
      <c r="G371" s="49">
        <f t="shared" si="15"/>
        <v>86.772495369317255</v>
      </c>
      <c r="H371" s="181">
        <v>738552</v>
      </c>
      <c r="I371" s="177">
        <v>11005171</v>
      </c>
      <c r="J371" s="51">
        <f t="shared" si="17"/>
        <v>83.079996753853379</v>
      </c>
      <c r="K371" s="178">
        <f t="shared" si="16"/>
        <v>0.11010509998500376</v>
      </c>
      <c r="L371" s="181">
        <v>13246475</v>
      </c>
    </row>
    <row r="372" spans="2:12" ht="18.75">
      <c r="B372" s="185" t="s">
        <v>691</v>
      </c>
      <c r="C372" s="186">
        <v>1</v>
      </c>
      <c r="D372" s="187" t="s">
        <v>692</v>
      </c>
      <c r="E372" s="188"/>
      <c r="F372" s="189"/>
      <c r="G372" s="67"/>
      <c r="H372" s="190"/>
      <c r="I372" s="191">
        <v>918798519</v>
      </c>
      <c r="J372" s="69">
        <f t="shared" si="17"/>
        <v>103.26429969277595</v>
      </c>
      <c r="K372" s="192">
        <f t="shared" si="16"/>
        <v>9.192442607258748</v>
      </c>
      <c r="L372" s="190">
        <v>889754273</v>
      </c>
    </row>
    <row r="373" spans="2:12" ht="18.75">
      <c r="B373" s="163" t="s">
        <v>693</v>
      </c>
      <c r="C373" s="164">
        <v>2</v>
      </c>
      <c r="D373" s="165" t="s">
        <v>694</v>
      </c>
      <c r="E373" s="166">
        <v>3089212</v>
      </c>
      <c r="F373" s="167" t="s">
        <v>35</v>
      </c>
      <c r="G373" s="36">
        <f t="shared" si="15"/>
        <v>75.930577325278875</v>
      </c>
      <c r="H373" s="168">
        <v>4068469</v>
      </c>
      <c r="I373" s="169">
        <v>8068898</v>
      </c>
      <c r="J373" s="39">
        <f t="shared" si="17"/>
        <v>80.122672947606318</v>
      </c>
      <c r="K373" s="170">
        <f t="shared" si="16"/>
        <v>8.0728125083998847E-2</v>
      </c>
      <c r="L373" s="168">
        <v>10070680</v>
      </c>
    </row>
    <row r="374" spans="2:12" ht="18.75">
      <c r="B374" s="163" t="s">
        <v>695</v>
      </c>
      <c r="C374" s="164">
        <v>2</v>
      </c>
      <c r="D374" s="165" t="s">
        <v>696</v>
      </c>
      <c r="E374" s="166">
        <v>171095891</v>
      </c>
      <c r="F374" s="167" t="s">
        <v>35</v>
      </c>
      <c r="G374" s="36">
        <f t="shared" si="15"/>
        <v>91.55587546597161</v>
      </c>
      <c r="H374" s="168">
        <v>186875927</v>
      </c>
      <c r="I374" s="169">
        <v>142167885</v>
      </c>
      <c r="J374" s="39">
        <f t="shared" si="17"/>
        <v>102.32800576074143</v>
      </c>
      <c r="K374" s="170">
        <f t="shared" si="16"/>
        <v>1.4223685567976647</v>
      </c>
      <c r="L374" s="168">
        <v>138933505</v>
      </c>
    </row>
    <row r="375" spans="2:12" ht="18.75">
      <c r="B375" s="163" t="s">
        <v>699</v>
      </c>
      <c r="C375" s="164">
        <v>2</v>
      </c>
      <c r="D375" s="165" t="s">
        <v>700</v>
      </c>
      <c r="E375" s="166">
        <v>11014309</v>
      </c>
      <c r="F375" s="167" t="s">
        <v>35</v>
      </c>
      <c r="G375" s="36">
        <f t="shared" si="15"/>
        <v>96.02692968042517</v>
      </c>
      <c r="H375" s="168">
        <v>11470021</v>
      </c>
      <c r="I375" s="169">
        <v>24527664</v>
      </c>
      <c r="J375" s="39">
        <f t="shared" si="17"/>
        <v>105.01261427363953</v>
      </c>
      <c r="K375" s="170">
        <f t="shared" si="16"/>
        <v>0.24539563239122561</v>
      </c>
      <c r="L375" s="168">
        <v>23356874</v>
      </c>
    </row>
    <row r="376" spans="2:12" ht="18.75">
      <c r="B376" s="163" t="s">
        <v>701</v>
      </c>
      <c r="C376" s="164">
        <v>2</v>
      </c>
      <c r="D376" s="165" t="s">
        <v>702</v>
      </c>
      <c r="E376" s="166"/>
      <c r="F376" s="167"/>
      <c r="G376" s="36"/>
      <c r="H376" s="168"/>
      <c r="I376" s="169">
        <v>408806183</v>
      </c>
      <c r="J376" s="39">
        <f t="shared" si="17"/>
        <v>99.264785651062951</v>
      </c>
      <c r="K376" s="170">
        <f t="shared" si="16"/>
        <v>4.0900450936839361</v>
      </c>
      <c r="L376" s="168">
        <v>411834046</v>
      </c>
    </row>
    <row r="377" spans="2:12" ht="18.75">
      <c r="B377" s="171" t="s">
        <v>703</v>
      </c>
      <c r="C377" s="172">
        <v>3</v>
      </c>
      <c r="D377" s="173" t="s">
        <v>1251</v>
      </c>
      <c r="E377" s="174">
        <v>15823841</v>
      </c>
      <c r="F377" s="175" t="s">
        <v>705</v>
      </c>
      <c r="G377" s="49">
        <f t="shared" si="15"/>
        <v>103.09807485344666</v>
      </c>
      <c r="H377" s="181">
        <v>15348338</v>
      </c>
      <c r="I377" s="177">
        <v>177654201</v>
      </c>
      <c r="J377" s="51">
        <f t="shared" si="17"/>
        <v>103.26396089052361</v>
      </c>
      <c r="K377" s="178">
        <f t="shared" si="16"/>
        <v>1.7774038734937376</v>
      </c>
      <c r="L377" s="181">
        <v>172038918</v>
      </c>
    </row>
    <row r="378" spans="2:12" ht="18.75">
      <c r="B378" s="171" t="s">
        <v>706</v>
      </c>
      <c r="C378" s="172">
        <v>4</v>
      </c>
      <c r="D378" s="173" t="s">
        <v>1252</v>
      </c>
      <c r="E378" s="174">
        <v>3252190</v>
      </c>
      <c r="F378" s="175" t="s">
        <v>705</v>
      </c>
      <c r="G378" s="49">
        <f t="shared" si="15"/>
        <v>92.717325609241541</v>
      </c>
      <c r="H378" s="181">
        <v>3507640</v>
      </c>
      <c r="I378" s="177">
        <v>75485012</v>
      </c>
      <c r="J378" s="51">
        <f t="shared" si="17"/>
        <v>105.49014450253891</v>
      </c>
      <c r="K378" s="178">
        <f t="shared" si="16"/>
        <v>0.75521632454681598</v>
      </c>
      <c r="L378" s="181">
        <v>71556459</v>
      </c>
    </row>
    <row r="379" spans="2:12" ht="18.75">
      <c r="B379" s="171" t="s">
        <v>708</v>
      </c>
      <c r="C379" s="172">
        <v>4</v>
      </c>
      <c r="D379" s="173" t="s">
        <v>1253</v>
      </c>
      <c r="E379" s="174">
        <v>6814922</v>
      </c>
      <c r="F379" s="175" t="s">
        <v>705</v>
      </c>
      <c r="G379" s="49">
        <f t="shared" si="15"/>
        <v>98.827786079986893</v>
      </c>
      <c r="H379" s="181">
        <v>6895755</v>
      </c>
      <c r="I379" s="177">
        <v>94044246</v>
      </c>
      <c r="J379" s="51">
        <f t="shared" si="17"/>
        <v>101.26195404286626</v>
      </c>
      <c r="K379" s="178">
        <f t="shared" si="16"/>
        <v>0.94089870196876446</v>
      </c>
      <c r="L379" s="181">
        <v>92872241</v>
      </c>
    </row>
    <row r="380" spans="2:12" ht="18.75">
      <c r="B380" s="171" t="s">
        <v>710</v>
      </c>
      <c r="C380" s="172">
        <v>4</v>
      </c>
      <c r="D380" s="173" t="s">
        <v>1254</v>
      </c>
      <c r="E380" s="174">
        <v>705515</v>
      </c>
      <c r="F380" s="175" t="s">
        <v>705</v>
      </c>
      <c r="G380" s="49">
        <f t="shared" si="15"/>
        <v>106.58356699137077</v>
      </c>
      <c r="H380" s="181">
        <v>661936</v>
      </c>
      <c r="I380" s="177">
        <v>3532463</v>
      </c>
      <c r="J380" s="51">
        <f t="shared" si="17"/>
        <v>98.121110356503493</v>
      </c>
      <c r="K380" s="178">
        <f t="shared" si="16"/>
        <v>3.5341767229998183E-2</v>
      </c>
      <c r="L380" s="181">
        <v>3600105</v>
      </c>
    </row>
    <row r="381" spans="2:12" ht="18.75">
      <c r="B381" s="171" t="s">
        <v>712</v>
      </c>
      <c r="C381" s="172">
        <v>3</v>
      </c>
      <c r="D381" s="173" t="s">
        <v>1255</v>
      </c>
      <c r="E381" s="174">
        <v>1986016</v>
      </c>
      <c r="F381" s="175" t="s">
        <v>35</v>
      </c>
      <c r="G381" s="49">
        <f t="shared" si="15"/>
        <v>105.789899543019</v>
      </c>
      <c r="H381" s="181">
        <v>1877321</v>
      </c>
      <c r="I381" s="177">
        <v>11049170</v>
      </c>
      <c r="J381" s="51">
        <f t="shared" si="17"/>
        <v>116.85695686914053</v>
      </c>
      <c r="K381" s="178">
        <f t="shared" si="16"/>
        <v>0.11054530343974699</v>
      </c>
      <c r="L381" s="181">
        <v>9455295</v>
      </c>
    </row>
    <row r="382" spans="2:12" ht="18.75">
      <c r="B382" s="171" t="s">
        <v>714</v>
      </c>
      <c r="C382" s="172">
        <v>3</v>
      </c>
      <c r="D382" s="173" t="s">
        <v>719</v>
      </c>
      <c r="E382" s="174"/>
      <c r="F382" s="175"/>
      <c r="G382" s="49"/>
      <c r="H382" s="181"/>
      <c r="I382" s="177">
        <v>200326174</v>
      </c>
      <c r="J382" s="51">
        <f t="shared" si="17"/>
        <v>95.066255631043973</v>
      </c>
      <c r="K382" s="178">
        <f t="shared" si="16"/>
        <v>2.0042335932702233</v>
      </c>
      <c r="L382" s="181">
        <v>210722693</v>
      </c>
    </row>
    <row r="383" spans="2:12" ht="18.75">
      <c r="B383" s="171" t="s">
        <v>1256</v>
      </c>
      <c r="C383" s="172">
        <v>4</v>
      </c>
      <c r="D383" s="173" t="s">
        <v>723</v>
      </c>
      <c r="E383" s="174">
        <v>10166708</v>
      </c>
      <c r="F383" s="175" t="s">
        <v>705</v>
      </c>
      <c r="G383" s="49">
        <f t="shared" si="15"/>
        <v>99.180950779198156</v>
      </c>
      <c r="H383" s="176">
        <v>10250666</v>
      </c>
      <c r="I383" s="177">
        <v>9228146</v>
      </c>
      <c r="J383" s="51">
        <f t="shared" si="17"/>
        <v>98.520970392717516</v>
      </c>
      <c r="K383" s="178">
        <f t="shared" si="16"/>
        <v>9.2326229006910704E-2</v>
      </c>
      <c r="L383" s="176">
        <v>9366682</v>
      </c>
    </row>
    <row r="384" spans="2:12" ht="18.75">
      <c r="B384" s="171" t="s">
        <v>1257</v>
      </c>
      <c r="C384" s="172">
        <v>4</v>
      </c>
      <c r="D384" s="173" t="s">
        <v>1254</v>
      </c>
      <c r="E384" s="174">
        <v>14696869</v>
      </c>
      <c r="F384" s="175" t="s">
        <v>705</v>
      </c>
      <c r="G384" s="49">
        <f t="shared" si="15"/>
        <v>105.50892591070908</v>
      </c>
      <c r="H384" s="181">
        <v>13929503</v>
      </c>
      <c r="I384" s="177">
        <v>57449725</v>
      </c>
      <c r="J384" s="51">
        <f t="shared" si="17"/>
        <v>104.99545355630443</v>
      </c>
      <c r="K384" s="178">
        <f t="shared" si="16"/>
        <v>0.57477595897746336</v>
      </c>
      <c r="L384" s="176">
        <v>54716393</v>
      </c>
    </row>
    <row r="385" spans="2:12" ht="18.75">
      <c r="B385" s="171" t="s">
        <v>1258</v>
      </c>
      <c r="C385" s="172">
        <v>4</v>
      </c>
      <c r="D385" s="173" t="s">
        <v>1259</v>
      </c>
      <c r="E385" s="174">
        <v>8008091</v>
      </c>
      <c r="F385" s="175" t="s">
        <v>705</v>
      </c>
      <c r="G385" s="49">
        <f t="shared" si="15"/>
        <v>92.972872500555241</v>
      </c>
      <c r="H385" s="181">
        <v>8613363</v>
      </c>
      <c r="I385" s="177">
        <v>71522336</v>
      </c>
      <c r="J385" s="51">
        <f t="shared" si="17"/>
        <v>92.247277156198066</v>
      </c>
      <c r="K385" s="178">
        <f t="shared" si="16"/>
        <v>0.71557034020107757</v>
      </c>
      <c r="L385" s="176">
        <v>77533276</v>
      </c>
    </row>
    <row r="386" spans="2:12" ht="18.75">
      <c r="B386" s="163" t="s">
        <v>730</v>
      </c>
      <c r="C386" s="164">
        <v>2</v>
      </c>
      <c r="D386" s="165" t="s">
        <v>731</v>
      </c>
      <c r="E386" s="166">
        <v>19209890</v>
      </c>
      <c r="F386" s="167" t="s">
        <v>35</v>
      </c>
      <c r="G386" s="36">
        <f t="shared" si="15"/>
        <v>94.227315159015262</v>
      </c>
      <c r="H386" s="168">
        <v>20386753</v>
      </c>
      <c r="I386" s="169">
        <v>42064398</v>
      </c>
      <c r="J386" s="39">
        <f t="shared" si="17"/>
        <v>97.492324325136153</v>
      </c>
      <c r="K386" s="170">
        <f t="shared" si="16"/>
        <v>0.42084804930327679</v>
      </c>
      <c r="L386" s="168">
        <v>43146369</v>
      </c>
    </row>
    <row r="387" spans="2:12" ht="18.75">
      <c r="B387" s="163" t="s">
        <v>732</v>
      </c>
      <c r="C387" s="164">
        <v>2</v>
      </c>
      <c r="D387" s="165" t="s">
        <v>733</v>
      </c>
      <c r="E387" s="166"/>
      <c r="F387" s="167"/>
      <c r="G387" s="36"/>
      <c r="H387" s="168"/>
      <c r="I387" s="169">
        <v>81213037</v>
      </c>
      <c r="J387" s="39">
        <f t="shared" si="17"/>
        <v>115.28778864201799</v>
      </c>
      <c r="K387" s="170">
        <f t="shared" si="16"/>
        <v>0.81252436322623334</v>
      </c>
      <c r="L387" s="168">
        <v>70443746</v>
      </c>
    </row>
    <row r="388" spans="2:12" ht="18.75">
      <c r="B388" s="171" t="s">
        <v>734</v>
      </c>
      <c r="C388" s="172">
        <v>3</v>
      </c>
      <c r="D388" s="173" t="s">
        <v>735</v>
      </c>
      <c r="E388" s="174"/>
      <c r="F388" s="175"/>
      <c r="G388" s="49"/>
      <c r="H388" s="176"/>
      <c r="I388" s="177">
        <v>72040073</v>
      </c>
      <c r="J388" s="51">
        <f t="shared" si="17"/>
        <v>111.54280779934886</v>
      </c>
      <c r="K388" s="178">
        <f t="shared" si="16"/>
        <v>0.7207502219267623</v>
      </c>
      <c r="L388" s="176">
        <v>64585135</v>
      </c>
    </row>
    <row r="389" spans="2:12" ht="18.75">
      <c r="B389" s="171" t="s">
        <v>1260</v>
      </c>
      <c r="C389" s="172">
        <v>4</v>
      </c>
      <c r="D389" s="173" t="s">
        <v>753</v>
      </c>
      <c r="E389" s="174"/>
      <c r="F389" s="175"/>
      <c r="G389" s="49"/>
      <c r="H389" s="181"/>
      <c r="I389" s="177">
        <v>30092305</v>
      </c>
      <c r="J389" s="51">
        <f t="shared" si="17"/>
        <v>117.42691485643797</v>
      </c>
      <c r="K389" s="178">
        <f t="shared" si="16"/>
        <v>0.30106903843695187</v>
      </c>
      <c r="L389" s="181">
        <v>25626412</v>
      </c>
    </row>
    <row r="390" spans="2:12" ht="18.75">
      <c r="B390" s="171" t="s">
        <v>1261</v>
      </c>
      <c r="C390" s="172">
        <v>5</v>
      </c>
      <c r="D390" s="173" t="s">
        <v>1262</v>
      </c>
      <c r="E390" s="174">
        <v>404260</v>
      </c>
      <c r="F390" s="175" t="s">
        <v>14</v>
      </c>
      <c r="G390" s="49">
        <f t="shared" si="15"/>
        <v>97.249419043815891</v>
      </c>
      <c r="H390" s="181">
        <v>415694</v>
      </c>
      <c r="I390" s="177">
        <v>2469036</v>
      </c>
      <c r="J390" s="51">
        <f t="shared" si="17"/>
        <v>112.48886062154541</v>
      </c>
      <c r="K390" s="178">
        <f t="shared" si="16"/>
        <v>2.4702338168718481E-2</v>
      </c>
      <c r="L390" s="181">
        <v>2194916</v>
      </c>
    </row>
    <row r="391" spans="2:12" ht="18.75">
      <c r="B391" s="171" t="s">
        <v>738</v>
      </c>
      <c r="C391" s="172">
        <v>4</v>
      </c>
      <c r="D391" s="173" t="s">
        <v>749</v>
      </c>
      <c r="E391" s="174">
        <v>8980</v>
      </c>
      <c r="F391" s="175" t="s">
        <v>35</v>
      </c>
      <c r="G391" s="49">
        <f t="shared" ref="G391:G411" si="18">IF(F391="","",E391/H391*100)</f>
        <v>78.716690042075726</v>
      </c>
      <c r="H391" s="176">
        <v>11408</v>
      </c>
      <c r="I391" s="177">
        <v>95445</v>
      </c>
      <c r="J391" s="51">
        <f t="shared" si="17"/>
        <v>92.49532411400439</v>
      </c>
      <c r="K391" s="178">
        <f t="shared" ref="K391:K412" si="19">I391/$I$412*100</f>
        <v>9.5491303752287733E-4</v>
      </c>
      <c r="L391" s="176">
        <v>103189</v>
      </c>
    </row>
    <row r="392" spans="2:12" ht="18.75">
      <c r="B392" s="171" t="s">
        <v>756</v>
      </c>
      <c r="C392" s="172">
        <v>3</v>
      </c>
      <c r="D392" s="173" t="s">
        <v>757</v>
      </c>
      <c r="E392" s="174"/>
      <c r="F392" s="175"/>
      <c r="G392" s="49"/>
      <c r="H392" s="176"/>
      <c r="I392" s="177">
        <v>9172964</v>
      </c>
      <c r="J392" s="51">
        <f t="shared" ref="J392:J411" si="20">I392/L392*100</f>
        <v>156.57233429562058</v>
      </c>
      <c r="K392" s="178">
        <f t="shared" si="19"/>
        <v>9.1774141299470938E-2</v>
      </c>
      <c r="L392" s="176">
        <v>5858611</v>
      </c>
    </row>
    <row r="393" spans="2:12" ht="18.75">
      <c r="B393" s="171" t="s">
        <v>758</v>
      </c>
      <c r="C393" s="172">
        <v>4</v>
      </c>
      <c r="D393" s="173" t="s">
        <v>1263</v>
      </c>
      <c r="E393" s="174"/>
      <c r="F393" s="175"/>
      <c r="G393" s="49"/>
      <c r="H393" s="181"/>
      <c r="I393" s="177">
        <v>8777000</v>
      </c>
      <c r="J393" s="51">
        <f t="shared" si="20"/>
        <v>156.17632248088501</v>
      </c>
      <c r="K393" s="178">
        <f t="shared" si="19"/>
        <v>8.7812580337768301E-2</v>
      </c>
      <c r="L393" s="176">
        <v>5619930</v>
      </c>
    </row>
    <row r="394" spans="2:12" ht="18.75">
      <c r="B394" s="171" t="s">
        <v>1264</v>
      </c>
      <c r="C394" s="172">
        <v>5</v>
      </c>
      <c r="D394" s="173" t="s">
        <v>1265</v>
      </c>
      <c r="E394" s="174">
        <v>345302</v>
      </c>
      <c r="F394" s="175" t="s">
        <v>1213</v>
      </c>
      <c r="G394" s="49">
        <f t="shared" si="18"/>
        <v>79.930093401696752</v>
      </c>
      <c r="H394" s="176">
        <v>432005</v>
      </c>
      <c r="I394" s="177">
        <v>4900431</v>
      </c>
      <c r="J394" s="51">
        <f t="shared" si="20"/>
        <v>448.58283177334829</v>
      </c>
      <c r="K394" s="178">
        <f t="shared" si="19"/>
        <v>4.9028083727605129E-2</v>
      </c>
      <c r="L394" s="176">
        <v>1092425</v>
      </c>
    </row>
    <row r="395" spans="2:12" ht="18.75">
      <c r="B395" s="163" t="s">
        <v>762</v>
      </c>
      <c r="C395" s="164">
        <v>2</v>
      </c>
      <c r="D395" s="165" t="s">
        <v>763</v>
      </c>
      <c r="E395" s="166"/>
      <c r="F395" s="167"/>
      <c r="G395" s="36"/>
      <c r="H395" s="168"/>
      <c r="I395" s="169">
        <v>211950454</v>
      </c>
      <c r="J395" s="39">
        <f t="shared" si="20"/>
        <v>110.40865737874948</v>
      </c>
      <c r="K395" s="170">
        <f t="shared" si="19"/>
        <v>2.1205327867724124</v>
      </c>
      <c r="L395" s="168">
        <v>191969053</v>
      </c>
    </row>
    <row r="396" spans="2:12" ht="18.75">
      <c r="B396" s="171" t="s">
        <v>764</v>
      </c>
      <c r="C396" s="172">
        <v>3</v>
      </c>
      <c r="D396" s="173" t="s">
        <v>765</v>
      </c>
      <c r="E396" s="174"/>
      <c r="F396" s="175"/>
      <c r="G396" s="49"/>
      <c r="H396" s="176"/>
      <c r="I396" s="177">
        <v>3314080</v>
      </c>
      <c r="J396" s="51">
        <f t="shared" si="20"/>
        <v>126.04227676907513</v>
      </c>
      <c r="K396" s="178">
        <f t="shared" si="19"/>
        <v>3.3156877776665282E-2</v>
      </c>
      <c r="L396" s="176">
        <v>2629340</v>
      </c>
    </row>
    <row r="397" spans="2:12" ht="18.75">
      <c r="B397" s="171" t="s">
        <v>766</v>
      </c>
      <c r="C397" s="172">
        <v>4</v>
      </c>
      <c r="D397" s="173" t="s">
        <v>1266</v>
      </c>
      <c r="E397" s="174"/>
      <c r="F397" s="175"/>
      <c r="G397" s="49"/>
      <c r="H397" s="176"/>
      <c r="I397" s="177">
        <v>831651</v>
      </c>
      <c r="J397" s="51">
        <f t="shared" si="20"/>
        <v>327.22583335956432</v>
      </c>
      <c r="K397" s="178">
        <f t="shared" si="19"/>
        <v>8.3205446337570182E-3</v>
      </c>
      <c r="L397" s="176">
        <v>254152</v>
      </c>
    </row>
    <row r="398" spans="2:12" ht="18.75">
      <c r="B398" s="171" t="s">
        <v>768</v>
      </c>
      <c r="C398" s="172">
        <v>3</v>
      </c>
      <c r="D398" s="173" t="s">
        <v>769</v>
      </c>
      <c r="E398" s="174"/>
      <c r="F398" s="175"/>
      <c r="G398" s="49"/>
      <c r="H398" s="176"/>
      <c r="I398" s="177">
        <v>6820770</v>
      </c>
      <c r="J398" s="51">
        <f t="shared" si="20"/>
        <v>103.8416304644866</v>
      </c>
      <c r="K398" s="178">
        <f t="shared" si="19"/>
        <v>6.8240789972705926E-2</v>
      </c>
      <c r="L398" s="176">
        <v>6568435</v>
      </c>
    </row>
    <row r="399" spans="2:12" ht="18.75">
      <c r="B399" s="171" t="s">
        <v>770</v>
      </c>
      <c r="C399" s="172">
        <v>3</v>
      </c>
      <c r="D399" s="173" t="s">
        <v>773</v>
      </c>
      <c r="E399" s="174">
        <v>700737</v>
      </c>
      <c r="F399" s="175" t="s">
        <v>35</v>
      </c>
      <c r="G399" s="49">
        <f t="shared" si="18"/>
        <v>93.02835309876788</v>
      </c>
      <c r="H399" s="176">
        <v>753251</v>
      </c>
      <c r="I399" s="177">
        <v>756101</v>
      </c>
      <c r="J399" s="51">
        <f t="shared" si="20"/>
        <v>109.30564048741491</v>
      </c>
      <c r="K399" s="178">
        <f t="shared" si="19"/>
        <v>7.5646781139303808E-3</v>
      </c>
      <c r="L399" s="176">
        <v>691731</v>
      </c>
    </row>
    <row r="400" spans="2:12" ht="18.75">
      <c r="B400" s="171" t="s">
        <v>772</v>
      </c>
      <c r="C400" s="172">
        <v>3</v>
      </c>
      <c r="D400" s="173" t="s">
        <v>777</v>
      </c>
      <c r="E400" s="174">
        <v>145427265</v>
      </c>
      <c r="F400" s="175" t="s">
        <v>35</v>
      </c>
      <c r="G400" s="49">
        <f t="shared" si="18"/>
        <v>93.655545337523151</v>
      </c>
      <c r="H400" s="176">
        <v>155278862</v>
      </c>
      <c r="I400" s="177">
        <v>92139148</v>
      </c>
      <c r="J400" s="209">
        <f t="shared" si="20"/>
        <v>97.009417528445667</v>
      </c>
      <c r="K400" s="178">
        <f t="shared" si="19"/>
        <v>0.92183847966315646</v>
      </c>
      <c r="L400" s="176">
        <v>94979591</v>
      </c>
    </row>
    <row r="401" spans="2:12" ht="18.75">
      <c r="B401" s="171" t="s">
        <v>774</v>
      </c>
      <c r="C401" s="172">
        <v>3</v>
      </c>
      <c r="D401" s="173" t="s">
        <v>1267</v>
      </c>
      <c r="E401" s="174">
        <v>12355085</v>
      </c>
      <c r="F401" s="175" t="s">
        <v>35</v>
      </c>
      <c r="G401" s="49">
        <f t="shared" si="18"/>
        <v>106.27612316659895</v>
      </c>
      <c r="H401" s="176">
        <v>11625457</v>
      </c>
      <c r="I401" s="177">
        <v>53365885</v>
      </c>
      <c r="J401" s="209">
        <f t="shared" si="20"/>
        <v>213.27940309454428</v>
      </c>
      <c r="K401" s="178">
        <f t="shared" si="19"/>
        <v>0.53391774682221771</v>
      </c>
      <c r="L401" s="176">
        <v>25021584</v>
      </c>
    </row>
    <row r="402" spans="2:12" ht="18.75">
      <c r="B402" s="171" t="s">
        <v>1268</v>
      </c>
      <c r="C402" s="172">
        <v>4</v>
      </c>
      <c r="D402" s="173" t="s">
        <v>1269</v>
      </c>
      <c r="E402" s="174">
        <v>4310337</v>
      </c>
      <c r="F402" s="175" t="s">
        <v>35</v>
      </c>
      <c r="G402" s="49">
        <f t="shared" si="18"/>
        <v>133.37012328191096</v>
      </c>
      <c r="H402" s="176">
        <v>3231861</v>
      </c>
      <c r="I402" s="177">
        <v>38982859</v>
      </c>
      <c r="J402" s="209">
        <f t="shared" si="20"/>
        <v>355.48746952976325</v>
      </c>
      <c r="K402" s="178">
        <f t="shared" si="19"/>
        <v>0.39001770966542032</v>
      </c>
      <c r="L402" s="176">
        <v>10966029</v>
      </c>
    </row>
    <row r="403" spans="2:12" ht="18.75">
      <c r="B403" s="171" t="s">
        <v>776</v>
      </c>
      <c r="C403" s="172">
        <v>3</v>
      </c>
      <c r="D403" s="173" t="s">
        <v>787</v>
      </c>
      <c r="E403" s="174"/>
      <c r="F403" s="175"/>
      <c r="G403" s="210"/>
      <c r="H403" s="181"/>
      <c r="I403" s="177">
        <v>13173900</v>
      </c>
      <c r="J403" s="209">
        <f t="shared" si="20"/>
        <v>85.848905431180285</v>
      </c>
      <c r="K403" s="178">
        <f t="shared" si="19"/>
        <v>0.13180291125802962</v>
      </c>
      <c r="L403" s="181">
        <v>15345449</v>
      </c>
    </row>
    <row r="404" spans="2:12" ht="18.75">
      <c r="B404" s="171" t="s">
        <v>778</v>
      </c>
      <c r="C404" s="172">
        <v>4</v>
      </c>
      <c r="D404" s="173" t="s">
        <v>1270</v>
      </c>
      <c r="E404" s="174"/>
      <c r="F404" s="175"/>
      <c r="G404" s="210"/>
      <c r="H404" s="181"/>
      <c r="I404" s="177">
        <v>3310632</v>
      </c>
      <c r="J404" s="209">
        <f t="shared" si="20"/>
        <v>89.338066537407556</v>
      </c>
      <c r="K404" s="178">
        <f t="shared" si="19"/>
        <v>3.3122381049195231E-2</v>
      </c>
      <c r="L404" s="211">
        <v>3705735</v>
      </c>
    </row>
    <row r="405" spans="2:12" ht="18.75">
      <c r="B405" s="171" t="s">
        <v>1271</v>
      </c>
      <c r="C405" s="172">
        <v>3</v>
      </c>
      <c r="D405" s="83" t="s">
        <v>793</v>
      </c>
      <c r="E405" s="174"/>
      <c r="F405" s="175"/>
      <c r="G405" s="210"/>
      <c r="H405" s="181"/>
      <c r="I405" s="177">
        <v>3756874</v>
      </c>
      <c r="J405" s="209">
        <f t="shared" si="20"/>
        <v>95.871321417534503</v>
      </c>
      <c r="K405" s="178">
        <f t="shared" si="19"/>
        <v>3.7586965927295539E-2</v>
      </c>
      <c r="L405" s="211">
        <v>3918663</v>
      </c>
    </row>
    <row r="406" spans="2:12" ht="18.75">
      <c r="B406" s="182" t="s">
        <v>1272</v>
      </c>
      <c r="C406" s="82">
        <v>4</v>
      </c>
      <c r="D406" s="83" t="s">
        <v>1273</v>
      </c>
      <c r="E406" s="174"/>
      <c r="F406" s="175"/>
      <c r="G406" s="212"/>
      <c r="H406" s="213"/>
      <c r="I406" s="214">
        <v>2481161</v>
      </c>
      <c r="J406" s="215">
        <f t="shared" si="20"/>
        <v>91.513072869333271</v>
      </c>
      <c r="K406" s="216">
        <f t="shared" si="19"/>
        <v>2.4823646991390856E-2</v>
      </c>
      <c r="L406" s="217">
        <v>2711264</v>
      </c>
    </row>
    <row r="407" spans="2:12" ht="18.75">
      <c r="B407" s="171" t="s">
        <v>782</v>
      </c>
      <c r="C407" s="172">
        <v>3</v>
      </c>
      <c r="D407" s="173" t="s">
        <v>1274</v>
      </c>
      <c r="E407" s="174">
        <v>5655</v>
      </c>
      <c r="F407" s="175" t="s">
        <v>35</v>
      </c>
      <c r="G407" s="218">
        <f t="shared" si="18"/>
        <v>29.992044550517104</v>
      </c>
      <c r="H407" s="219">
        <v>18855</v>
      </c>
      <c r="I407" s="220">
        <v>603521</v>
      </c>
      <c r="J407" s="209">
        <f t="shared" si="20"/>
        <v>275.49859630703219</v>
      </c>
      <c r="K407" s="221">
        <f t="shared" si="19"/>
        <v>6.0381378942725604E-3</v>
      </c>
      <c r="L407" s="219">
        <v>219065</v>
      </c>
    </row>
    <row r="408" spans="2:12" ht="18.75">
      <c r="B408" s="171" t="s">
        <v>786</v>
      </c>
      <c r="C408" s="172">
        <v>3</v>
      </c>
      <c r="D408" s="173" t="s">
        <v>1275</v>
      </c>
      <c r="E408" s="174">
        <v>80</v>
      </c>
      <c r="F408" s="175" t="s">
        <v>18</v>
      </c>
      <c r="G408" s="218">
        <f t="shared" si="18"/>
        <v>100</v>
      </c>
      <c r="H408" s="219">
        <v>80</v>
      </c>
      <c r="I408" s="220">
        <v>128730</v>
      </c>
      <c r="J408" s="209">
        <f t="shared" si="20"/>
        <v>161.30366137884369</v>
      </c>
      <c r="K408" s="221">
        <f t="shared" si="19"/>
        <v>1.287924514854838E-3</v>
      </c>
      <c r="L408" s="219">
        <v>79806</v>
      </c>
    </row>
    <row r="409" spans="2:12" ht="18.75">
      <c r="B409" s="185" t="s">
        <v>816</v>
      </c>
      <c r="C409" s="186">
        <v>1</v>
      </c>
      <c r="D409" s="187" t="s">
        <v>817</v>
      </c>
      <c r="E409" s="188"/>
      <c r="F409" s="189"/>
      <c r="G409" s="222" t="str">
        <f t="shared" si="18"/>
        <v/>
      </c>
      <c r="H409" s="223"/>
      <c r="I409" s="224">
        <v>84284984</v>
      </c>
      <c r="J409" s="225">
        <f t="shared" si="20"/>
        <v>98.046161865734646</v>
      </c>
      <c r="K409" s="226">
        <f t="shared" si="19"/>
        <v>0.84325873632989812</v>
      </c>
      <c r="L409" s="223">
        <v>85964593</v>
      </c>
    </row>
    <row r="410" spans="2:12" ht="18.75">
      <c r="B410" s="163" t="s">
        <v>818</v>
      </c>
      <c r="C410" s="164">
        <v>2</v>
      </c>
      <c r="D410" s="165" t="s">
        <v>1276</v>
      </c>
      <c r="E410" s="166"/>
      <c r="F410" s="167"/>
      <c r="G410" s="227"/>
      <c r="H410" s="228"/>
      <c r="I410" s="229">
        <v>82348641</v>
      </c>
      <c r="J410" s="230">
        <f t="shared" si="20"/>
        <v>96.563181669920752</v>
      </c>
      <c r="K410" s="231">
        <f t="shared" si="19"/>
        <v>0.82388591244372122</v>
      </c>
      <c r="L410" s="228">
        <v>85279544</v>
      </c>
    </row>
    <row r="411" spans="2:12" ht="19.5" thickBot="1">
      <c r="B411" s="232" t="s">
        <v>820</v>
      </c>
      <c r="C411" s="233">
        <v>2</v>
      </c>
      <c r="D411" s="234" t="s">
        <v>821</v>
      </c>
      <c r="E411" s="235">
        <v>15</v>
      </c>
      <c r="F411" s="236" t="s">
        <v>1011</v>
      </c>
      <c r="G411" s="237">
        <f t="shared" si="18"/>
        <v>68.181818181818173</v>
      </c>
      <c r="H411" s="238">
        <v>22</v>
      </c>
      <c r="I411" s="239">
        <v>130049</v>
      </c>
      <c r="J411" s="240">
        <f t="shared" si="20"/>
        <v>81.700360602595836</v>
      </c>
      <c r="K411" s="241">
        <f t="shared" si="19"/>
        <v>1.3011209137913217E-3</v>
      </c>
      <c r="L411" s="242">
        <v>159178</v>
      </c>
    </row>
    <row r="412" spans="2:12" ht="18.75" thickBot="1">
      <c r="B412" s="528" t="s">
        <v>1277</v>
      </c>
      <c r="C412" s="529"/>
      <c r="D412" s="530"/>
      <c r="E412" s="243"/>
      <c r="F412" s="244"/>
      <c r="G412" s="245"/>
      <c r="H412" s="246"/>
      <c r="I412" s="247">
        <f>I7+I80+I91+I175+I195+I202+I241+I296+I372+I409</f>
        <v>9995150998</v>
      </c>
      <c r="J412" s="248"/>
      <c r="K412" s="245">
        <f t="shared" si="19"/>
        <v>100</v>
      </c>
      <c r="L412" s="246">
        <v>9711242172</v>
      </c>
    </row>
    <row r="413" spans="2:12">
      <c r="D413" s="123"/>
      <c r="I413" s="251"/>
      <c r="J413" s="252"/>
    </row>
    <row r="414" spans="2:12">
      <c r="D414" s="123"/>
      <c r="I414" s="251"/>
      <c r="J414" s="252"/>
    </row>
    <row r="415" spans="2:12">
      <c r="D415" s="123"/>
      <c r="I415" s="251"/>
      <c r="J415" s="252"/>
    </row>
    <row r="416" spans="2:12">
      <c r="D416" s="123"/>
      <c r="I416" s="251"/>
      <c r="J416" s="252"/>
    </row>
    <row r="417" spans="4:10">
      <c r="D417" s="123"/>
      <c r="I417" s="251"/>
      <c r="J417" s="252"/>
    </row>
    <row r="418" spans="4:10">
      <c r="D418" s="123"/>
      <c r="I418" s="251"/>
      <c r="J418" s="252"/>
    </row>
    <row r="419" spans="4:10">
      <c r="D419" s="123"/>
      <c r="I419" s="251"/>
      <c r="J419" s="252"/>
    </row>
    <row r="420" spans="4:10">
      <c r="D420" s="123"/>
      <c r="I420" s="251"/>
      <c r="J420" s="252"/>
    </row>
    <row r="421" spans="4:10">
      <c r="D421" s="123"/>
      <c r="I421" s="251"/>
      <c r="J421" s="252"/>
    </row>
    <row r="422" spans="4:10">
      <c r="D422" s="123"/>
      <c r="I422" s="251"/>
      <c r="J422" s="252"/>
    </row>
    <row r="423" spans="4:10">
      <c r="D423" s="123"/>
      <c r="I423" s="251"/>
      <c r="J423" s="252"/>
    </row>
    <row r="424" spans="4:10">
      <c r="D424" s="123"/>
      <c r="I424" s="251"/>
      <c r="J424" s="252"/>
    </row>
    <row r="425" spans="4:10">
      <c r="D425" s="123"/>
      <c r="I425" s="251"/>
      <c r="J425" s="252"/>
    </row>
    <row r="426" spans="4:10">
      <c r="D426" s="123"/>
      <c r="I426" s="251"/>
      <c r="J426" s="252"/>
    </row>
    <row r="427" spans="4:10">
      <c r="D427" s="123"/>
      <c r="I427" s="251"/>
      <c r="J427" s="252"/>
    </row>
    <row r="428" spans="4:10">
      <c r="D428" s="123"/>
      <c r="I428" s="251"/>
      <c r="J428" s="252"/>
    </row>
    <row r="429" spans="4:10">
      <c r="D429" s="123"/>
      <c r="I429" s="251"/>
      <c r="J429" s="252"/>
    </row>
    <row r="430" spans="4:10">
      <c r="D430" s="123"/>
      <c r="I430" s="251"/>
      <c r="J430" s="252"/>
    </row>
    <row r="431" spans="4:10">
      <c r="D431" s="123"/>
      <c r="I431" s="251"/>
      <c r="J431" s="252"/>
    </row>
    <row r="432" spans="4:10">
      <c r="D432" s="123"/>
      <c r="I432" s="251"/>
      <c r="J432" s="252"/>
    </row>
    <row r="433" spans="4:10">
      <c r="D433" s="123"/>
      <c r="I433" s="251"/>
      <c r="J433" s="252"/>
    </row>
    <row r="434" spans="4:10">
      <c r="D434" s="123"/>
      <c r="I434" s="251"/>
      <c r="J434" s="252"/>
    </row>
    <row r="435" spans="4:10">
      <c r="D435" s="123"/>
      <c r="I435" s="251"/>
      <c r="J435" s="252"/>
    </row>
    <row r="436" spans="4:10">
      <c r="D436" s="123"/>
      <c r="I436" s="251"/>
      <c r="J436" s="252"/>
    </row>
    <row r="437" spans="4:10">
      <c r="D437" s="123"/>
      <c r="I437" s="251"/>
      <c r="J437" s="252"/>
    </row>
    <row r="438" spans="4:10">
      <c r="D438" s="123"/>
      <c r="I438" s="251"/>
      <c r="J438" s="252"/>
    </row>
    <row r="439" spans="4:10">
      <c r="D439" s="123"/>
      <c r="I439" s="251"/>
      <c r="J439" s="252"/>
    </row>
    <row r="440" spans="4:10">
      <c r="D440" s="123"/>
      <c r="I440" s="251"/>
      <c r="J440" s="252"/>
    </row>
    <row r="441" spans="4:10">
      <c r="D441" s="123"/>
      <c r="I441" s="251"/>
      <c r="J441" s="252"/>
    </row>
    <row r="442" spans="4:10">
      <c r="D442" s="123"/>
      <c r="I442" s="251"/>
      <c r="J442" s="252"/>
    </row>
    <row r="443" spans="4:10">
      <c r="D443" s="123"/>
      <c r="I443" s="251"/>
      <c r="J443" s="252"/>
    </row>
    <row r="444" spans="4:10">
      <c r="D444" s="123"/>
      <c r="I444" s="251"/>
      <c r="J444" s="252"/>
    </row>
    <row r="445" spans="4:10">
      <c r="D445" s="123"/>
      <c r="I445" s="251"/>
      <c r="J445" s="252"/>
    </row>
    <row r="446" spans="4:10">
      <c r="D446" s="123"/>
      <c r="I446" s="251"/>
      <c r="J446" s="252"/>
    </row>
    <row r="447" spans="4:10">
      <c r="D447" s="123"/>
      <c r="I447" s="251"/>
      <c r="J447" s="252"/>
    </row>
    <row r="448" spans="4:10">
      <c r="D448" s="123"/>
      <c r="I448" s="251"/>
      <c r="J448" s="252"/>
    </row>
    <row r="449" spans="4:10">
      <c r="D449" s="123"/>
      <c r="I449" s="251"/>
      <c r="J449" s="252"/>
    </row>
    <row r="450" spans="4:10">
      <c r="D450" s="123"/>
      <c r="I450" s="251"/>
      <c r="J450" s="252"/>
    </row>
    <row r="451" spans="4:10">
      <c r="D451" s="123"/>
      <c r="I451" s="251"/>
      <c r="J451" s="252"/>
    </row>
    <row r="452" spans="4:10">
      <c r="D452" s="123"/>
      <c r="I452" s="251"/>
      <c r="J452" s="252"/>
    </row>
    <row r="453" spans="4:10">
      <c r="D453" s="123"/>
      <c r="I453" s="251"/>
      <c r="J453" s="252"/>
    </row>
    <row r="454" spans="4:10">
      <c r="D454" s="123"/>
      <c r="I454" s="251"/>
      <c r="J454" s="252"/>
    </row>
    <row r="455" spans="4:10">
      <c r="D455" s="123"/>
      <c r="I455" s="251"/>
      <c r="J455" s="252"/>
    </row>
    <row r="456" spans="4:10">
      <c r="D456" s="123"/>
      <c r="I456" s="251"/>
      <c r="J456" s="252"/>
    </row>
    <row r="457" spans="4:10">
      <c r="D457" s="123"/>
      <c r="I457" s="251"/>
      <c r="J457" s="252"/>
    </row>
    <row r="458" spans="4:10">
      <c r="D458" s="123"/>
      <c r="I458" s="251"/>
      <c r="J458" s="252"/>
    </row>
    <row r="459" spans="4:10">
      <c r="D459" s="123"/>
      <c r="I459" s="251"/>
      <c r="J459" s="252"/>
    </row>
    <row r="460" spans="4:10">
      <c r="D460" s="123"/>
      <c r="I460" s="251"/>
      <c r="J460" s="252"/>
    </row>
    <row r="461" spans="4:10">
      <c r="D461" s="123"/>
      <c r="I461" s="251"/>
      <c r="J461" s="252"/>
    </row>
    <row r="462" spans="4:10">
      <c r="D462" s="123"/>
      <c r="I462" s="251"/>
      <c r="J462" s="252"/>
    </row>
    <row r="463" spans="4:10">
      <c r="D463" s="123"/>
      <c r="I463" s="251"/>
      <c r="J463" s="252"/>
    </row>
    <row r="464" spans="4:10">
      <c r="D464" s="123"/>
      <c r="I464" s="251"/>
      <c r="J464" s="252"/>
    </row>
    <row r="465" spans="4:10">
      <c r="D465" s="123"/>
      <c r="I465" s="251"/>
      <c r="J465" s="252"/>
    </row>
    <row r="466" spans="4:10">
      <c r="D466" s="123"/>
      <c r="I466" s="251"/>
      <c r="J466" s="252"/>
    </row>
    <row r="467" spans="4:10">
      <c r="D467" s="123"/>
      <c r="I467" s="251"/>
      <c r="J467" s="252"/>
    </row>
    <row r="468" spans="4:10">
      <c r="D468" s="123"/>
      <c r="I468" s="251"/>
      <c r="J468" s="252"/>
    </row>
    <row r="469" spans="4:10">
      <c r="D469" s="123"/>
      <c r="I469" s="251"/>
      <c r="J469" s="252"/>
    </row>
    <row r="470" spans="4:10">
      <c r="D470" s="123"/>
      <c r="I470" s="251"/>
      <c r="J470" s="252"/>
    </row>
    <row r="471" spans="4:10">
      <c r="D471" s="123"/>
      <c r="I471" s="251"/>
      <c r="J471" s="252"/>
    </row>
    <row r="472" spans="4:10">
      <c r="D472" s="123"/>
      <c r="I472" s="251"/>
      <c r="J472" s="252"/>
    </row>
    <row r="473" spans="4:10">
      <c r="D473" s="123"/>
      <c r="I473" s="251"/>
      <c r="J473" s="252"/>
    </row>
    <row r="474" spans="4:10">
      <c r="D474" s="123"/>
      <c r="I474" s="251"/>
      <c r="J474" s="252"/>
    </row>
    <row r="475" spans="4:10">
      <c r="D475" s="123"/>
      <c r="I475" s="251"/>
      <c r="J475" s="252"/>
    </row>
    <row r="476" spans="4:10">
      <c r="D476" s="123"/>
      <c r="I476" s="251"/>
      <c r="J476" s="252"/>
    </row>
    <row r="477" spans="4:10">
      <c r="D477" s="123"/>
      <c r="I477" s="251"/>
      <c r="J477" s="252"/>
    </row>
    <row r="478" spans="4:10">
      <c r="D478" s="123"/>
      <c r="I478" s="251"/>
      <c r="J478" s="252"/>
    </row>
    <row r="479" spans="4:10">
      <c r="D479" s="123"/>
      <c r="I479" s="251"/>
      <c r="J479" s="252"/>
    </row>
    <row r="480" spans="4:10">
      <c r="D480" s="123"/>
      <c r="I480" s="251"/>
      <c r="J480" s="252"/>
    </row>
    <row r="481" spans="4:10">
      <c r="D481" s="123"/>
      <c r="I481" s="251"/>
      <c r="J481" s="252"/>
    </row>
    <row r="482" spans="4:10">
      <c r="D482" s="123"/>
      <c r="I482" s="251"/>
      <c r="J482" s="252"/>
    </row>
    <row r="483" spans="4:10">
      <c r="D483" s="123"/>
      <c r="I483" s="251"/>
      <c r="J483" s="252"/>
    </row>
    <row r="484" spans="4:10">
      <c r="D484" s="123"/>
      <c r="I484" s="251"/>
      <c r="J484" s="252"/>
    </row>
    <row r="485" spans="4:10">
      <c r="D485" s="123"/>
      <c r="I485" s="251"/>
      <c r="J485" s="252"/>
    </row>
    <row r="486" spans="4:10">
      <c r="D486" s="123"/>
      <c r="I486" s="251"/>
      <c r="J486" s="252"/>
    </row>
    <row r="487" spans="4:10">
      <c r="D487" s="123"/>
      <c r="I487" s="251"/>
      <c r="J487" s="252"/>
    </row>
    <row r="488" spans="4:10">
      <c r="D488" s="123"/>
      <c r="I488" s="251"/>
      <c r="J488" s="252"/>
    </row>
    <row r="489" spans="4:10">
      <c r="D489" s="123"/>
      <c r="I489" s="251"/>
      <c r="J489" s="252"/>
    </row>
    <row r="490" spans="4:10">
      <c r="D490" s="123"/>
      <c r="I490" s="251"/>
      <c r="J490" s="252"/>
    </row>
    <row r="491" spans="4:10">
      <c r="D491" s="123"/>
      <c r="I491" s="251"/>
      <c r="J491" s="252"/>
    </row>
    <row r="492" spans="4:10">
      <c r="D492" s="123"/>
      <c r="I492" s="251"/>
      <c r="J492" s="252"/>
    </row>
    <row r="493" spans="4:10">
      <c r="D493" s="123"/>
      <c r="I493" s="251"/>
      <c r="J493" s="252"/>
    </row>
    <row r="494" spans="4:10">
      <c r="D494" s="123"/>
      <c r="I494" s="251"/>
      <c r="J494" s="252"/>
    </row>
    <row r="495" spans="4:10">
      <c r="D495" s="123"/>
      <c r="I495" s="251"/>
      <c r="J495" s="252"/>
    </row>
    <row r="496" spans="4:10">
      <c r="D496" s="123"/>
      <c r="I496" s="251"/>
      <c r="J496" s="252"/>
    </row>
    <row r="497" spans="4:10">
      <c r="D497" s="123"/>
      <c r="I497" s="251"/>
      <c r="J497" s="252"/>
    </row>
    <row r="498" spans="4:10">
      <c r="D498" s="123"/>
      <c r="I498" s="251"/>
      <c r="J498" s="252"/>
    </row>
    <row r="499" spans="4:10">
      <c r="D499" s="123"/>
      <c r="I499" s="251"/>
      <c r="J499" s="252"/>
    </row>
    <row r="500" spans="4:10">
      <c r="D500" s="123"/>
      <c r="I500" s="251"/>
      <c r="J500" s="252"/>
    </row>
    <row r="501" spans="4:10">
      <c r="D501" s="123"/>
      <c r="I501" s="251"/>
      <c r="J501" s="252"/>
    </row>
    <row r="502" spans="4:10">
      <c r="D502" s="123"/>
      <c r="I502" s="251"/>
      <c r="J502" s="252"/>
    </row>
    <row r="503" spans="4:10">
      <c r="D503" s="123"/>
      <c r="I503" s="251"/>
      <c r="J503" s="252"/>
    </row>
    <row r="504" spans="4:10">
      <c r="D504" s="123"/>
      <c r="I504" s="251"/>
      <c r="J504" s="252"/>
    </row>
    <row r="505" spans="4:10">
      <c r="D505" s="123"/>
      <c r="I505" s="251"/>
      <c r="J505" s="252"/>
    </row>
    <row r="506" spans="4:10">
      <c r="D506" s="123"/>
      <c r="I506" s="251"/>
      <c r="J506" s="252"/>
    </row>
    <row r="507" spans="4:10">
      <c r="D507" s="123"/>
      <c r="I507" s="251"/>
      <c r="J507" s="252"/>
    </row>
    <row r="508" spans="4:10">
      <c r="D508" s="123"/>
      <c r="I508" s="251"/>
      <c r="J508" s="252"/>
    </row>
    <row r="509" spans="4:10">
      <c r="D509" s="123"/>
      <c r="I509" s="251"/>
      <c r="J509" s="252"/>
    </row>
    <row r="510" spans="4:10">
      <c r="D510" s="123"/>
      <c r="I510" s="251"/>
      <c r="J510" s="252"/>
    </row>
    <row r="511" spans="4:10">
      <c r="D511" s="123"/>
      <c r="I511" s="251"/>
      <c r="J511" s="252"/>
    </row>
    <row r="512" spans="4:10">
      <c r="D512" s="123"/>
      <c r="I512" s="251"/>
      <c r="J512" s="252"/>
    </row>
    <row r="513" spans="4:10">
      <c r="D513" s="123"/>
      <c r="I513" s="251"/>
      <c r="J513" s="252"/>
    </row>
    <row r="514" spans="4:10">
      <c r="D514" s="123"/>
      <c r="I514" s="251"/>
      <c r="J514" s="252"/>
    </row>
    <row r="515" spans="4:10">
      <c r="D515" s="123"/>
      <c r="I515" s="251"/>
      <c r="J515" s="252"/>
    </row>
    <row r="516" spans="4:10">
      <c r="D516" s="123"/>
      <c r="I516" s="251"/>
      <c r="J516" s="252"/>
    </row>
    <row r="517" spans="4:10">
      <c r="D517" s="123"/>
      <c r="I517" s="251"/>
      <c r="J517" s="252"/>
    </row>
    <row r="518" spans="4:10">
      <c r="D518" s="123"/>
      <c r="I518" s="251"/>
      <c r="J518" s="252"/>
    </row>
    <row r="519" spans="4:10">
      <c r="D519" s="123"/>
      <c r="I519" s="251"/>
      <c r="J519" s="252"/>
    </row>
    <row r="520" spans="4:10">
      <c r="D520" s="123"/>
      <c r="I520" s="251"/>
      <c r="J520" s="252"/>
    </row>
    <row r="521" spans="4:10">
      <c r="D521" s="123"/>
      <c r="I521" s="251"/>
      <c r="J521" s="252"/>
    </row>
    <row r="522" spans="4:10">
      <c r="D522" s="123"/>
      <c r="I522" s="251"/>
      <c r="J522" s="252"/>
    </row>
    <row r="523" spans="4:10">
      <c r="D523" s="123"/>
      <c r="I523" s="251"/>
      <c r="J523" s="252"/>
    </row>
    <row r="524" spans="4:10">
      <c r="D524" s="123"/>
      <c r="I524" s="251"/>
      <c r="J524" s="252"/>
    </row>
    <row r="525" spans="4:10">
      <c r="D525" s="123"/>
      <c r="I525" s="251"/>
      <c r="J525" s="252"/>
    </row>
    <row r="526" spans="4:10">
      <c r="D526" s="123"/>
      <c r="I526" s="251"/>
      <c r="J526" s="252"/>
    </row>
    <row r="527" spans="4:10">
      <c r="D527" s="123"/>
      <c r="I527" s="251"/>
      <c r="J527" s="252"/>
    </row>
    <row r="528" spans="4:10">
      <c r="D528" s="123"/>
      <c r="I528" s="251"/>
      <c r="J528" s="252"/>
    </row>
    <row r="529" spans="4:10">
      <c r="D529" s="123"/>
      <c r="I529" s="251"/>
      <c r="J529" s="252"/>
    </row>
    <row r="530" spans="4:10">
      <c r="D530" s="123"/>
      <c r="I530" s="251"/>
      <c r="J530" s="252"/>
    </row>
    <row r="531" spans="4:10">
      <c r="D531" s="123"/>
      <c r="I531" s="251"/>
      <c r="J531" s="252"/>
    </row>
    <row r="532" spans="4:10">
      <c r="D532" s="123"/>
      <c r="I532" s="251"/>
      <c r="J532" s="252"/>
    </row>
    <row r="533" spans="4:10">
      <c r="D533" s="123"/>
      <c r="I533" s="251"/>
      <c r="J533" s="252"/>
    </row>
    <row r="534" spans="4:10">
      <c r="D534" s="123"/>
      <c r="I534" s="251"/>
      <c r="J534" s="252"/>
    </row>
    <row r="535" spans="4:10">
      <c r="D535" s="123"/>
      <c r="I535" s="251"/>
      <c r="J535" s="252"/>
    </row>
    <row r="536" spans="4:10">
      <c r="D536" s="123"/>
      <c r="I536" s="251"/>
      <c r="J536" s="252"/>
    </row>
    <row r="537" spans="4:10">
      <c r="D537" s="123"/>
      <c r="I537" s="251"/>
      <c r="J537" s="252"/>
    </row>
    <row r="538" spans="4:10">
      <c r="D538" s="123"/>
      <c r="I538" s="251"/>
      <c r="J538" s="252"/>
    </row>
    <row r="539" spans="4:10">
      <c r="D539" s="123"/>
      <c r="I539" s="251"/>
      <c r="J539" s="252"/>
    </row>
    <row r="540" spans="4:10">
      <c r="D540" s="123"/>
      <c r="I540" s="251"/>
      <c r="J540" s="252"/>
    </row>
    <row r="541" spans="4:10">
      <c r="D541" s="123"/>
      <c r="I541" s="251"/>
      <c r="J541" s="252"/>
    </row>
    <row r="542" spans="4:10">
      <c r="D542" s="123"/>
      <c r="I542" s="251"/>
      <c r="J542" s="252"/>
    </row>
    <row r="543" spans="4:10">
      <c r="D543" s="123"/>
      <c r="I543" s="251"/>
      <c r="J543" s="252"/>
    </row>
    <row r="544" spans="4:10">
      <c r="D544" s="123"/>
      <c r="I544" s="251"/>
      <c r="J544" s="252"/>
    </row>
    <row r="545" spans="4:10">
      <c r="D545" s="123"/>
      <c r="I545" s="251"/>
      <c r="J545" s="252"/>
    </row>
    <row r="546" spans="4:10">
      <c r="D546" s="123"/>
      <c r="I546" s="251"/>
      <c r="J546" s="252"/>
    </row>
    <row r="547" spans="4:10">
      <c r="D547" s="123"/>
      <c r="I547" s="251"/>
      <c r="J547" s="252"/>
    </row>
    <row r="548" spans="4:10">
      <c r="D548" s="123"/>
      <c r="I548" s="251"/>
      <c r="J548" s="252"/>
    </row>
    <row r="549" spans="4:10">
      <c r="D549" s="123"/>
      <c r="I549" s="251"/>
      <c r="J549" s="252"/>
    </row>
    <row r="550" spans="4:10">
      <c r="D550" s="123"/>
      <c r="I550" s="251"/>
      <c r="J550" s="252"/>
    </row>
    <row r="551" spans="4:10">
      <c r="D551" s="123"/>
      <c r="I551" s="251"/>
      <c r="J551" s="252"/>
    </row>
    <row r="552" spans="4:10">
      <c r="D552" s="123"/>
      <c r="I552" s="251"/>
      <c r="J552" s="252"/>
    </row>
    <row r="553" spans="4:10">
      <c r="D553" s="123"/>
      <c r="I553" s="251"/>
      <c r="J553" s="252"/>
    </row>
    <row r="554" spans="4:10">
      <c r="D554" s="123"/>
      <c r="I554" s="251"/>
      <c r="J554" s="252"/>
    </row>
    <row r="555" spans="4:10">
      <c r="D555" s="123"/>
      <c r="I555" s="251"/>
      <c r="J555" s="252"/>
    </row>
    <row r="556" spans="4:10">
      <c r="D556" s="123"/>
      <c r="I556" s="251"/>
      <c r="J556" s="252"/>
    </row>
    <row r="557" spans="4:10">
      <c r="D557" s="123"/>
      <c r="I557" s="251"/>
      <c r="J557" s="252"/>
    </row>
    <row r="558" spans="4:10">
      <c r="D558" s="123"/>
      <c r="I558" s="251"/>
      <c r="J558" s="252"/>
    </row>
    <row r="559" spans="4:10">
      <c r="D559" s="123"/>
      <c r="I559" s="251"/>
      <c r="J559" s="252"/>
    </row>
    <row r="560" spans="4:10">
      <c r="D560" s="123"/>
      <c r="I560" s="251"/>
      <c r="J560" s="252"/>
    </row>
    <row r="561" spans="4:10">
      <c r="D561" s="123"/>
      <c r="I561" s="251"/>
      <c r="J561" s="252"/>
    </row>
    <row r="562" spans="4:10">
      <c r="D562" s="123"/>
      <c r="I562" s="251"/>
      <c r="J562" s="252"/>
    </row>
    <row r="563" spans="4:10">
      <c r="D563" s="123"/>
      <c r="I563" s="251"/>
      <c r="J563" s="252"/>
    </row>
    <row r="564" spans="4:10">
      <c r="D564" s="123"/>
      <c r="I564" s="251"/>
      <c r="J564" s="252"/>
    </row>
    <row r="565" spans="4:10">
      <c r="D565" s="123"/>
      <c r="I565" s="251"/>
      <c r="J565" s="252"/>
    </row>
    <row r="566" spans="4:10">
      <c r="D566" s="123"/>
      <c r="I566" s="251"/>
      <c r="J566" s="252"/>
    </row>
    <row r="567" spans="4:10">
      <c r="D567" s="123"/>
      <c r="I567" s="251"/>
      <c r="J567" s="252"/>
    </row>
    <row r="568" spans="4:10">
      <c r="D568" s="123"/>
      <c r="I568" s="251"/>
      <c r="J568" s="252"/>
    </row>
    <row r="569" spans="4:10">
      <c r="D569" s="123"/>
      <c r="I569" s="251"/>
      <c r="J569" s="252"/>
    </row>
    <row r="570" spans="4:10">
      <c r="D570" s="123"/>
      <c r="I570" s="251"/>
      <c r="J570" s="252"/>
    </row>
    <row r="571" spans="4:10">
      <c r="D571" s="123"/>
      <c r="I571" s="251"/>
      <c r="J571" s="252"/>
    </row>
    <row r="572" spans="4:10">
      <c r="D572" s="123"/>
      <c r="I572" s="251"/>
      <c r="J572" s="252"/>
    </row>
    <row r="573" spans="4:10">
      <c r="D573" s="123"/>
      <c r="I573" s="251"/>
      <c r="J573" s="252"/>
    </row>
    <row r="574" spans="4:10">
      <c r="D574" s="123"/>
      <c r="I574" s="251"/>
      <c r="J574" s="252"/>
    </row>
    <row r="575" spans="4:10">
      <c r="D575" s="123"/>
      <c r="I575" s="251"/>
      <c r="J575" s="252"/>
    </row>
    <row r="576" spans="4:10">
      <c r="D576" s="123"/>
      <c r="I576" s="251"/>
      <c r="J576" s="252"/>
    </row>
    <row r="577" spans="4:10">
      <c r="D577" s="123"/>
      <c r="I577" s="251"/>
      <c r="J577" s="252"/>
    </row>
    <row r="578" spans="4:10">
      <c r="D578" s="123"/>
      <c r="I578" s="251"/>
      <c r="J578" s="252"/>
    </row>
    <row r="579" spans="4:10">
      <c r="D579" s="123"/>
      <c r="I579" s="251"/>
      <c r="J579" s="252"/>
    </row>
    <row r="580" spans="4:10">
      <c r="D580" s="123"/>
      <c r="I580" s="251"/>
      <c r="J580" s="252"/>
    </row>
    <row r="581" spans="4:10">
      <c r="D581" s="123"/>
      <c r="I581" s="251"/>
      <c r="J581" s="252"/>
    </row>
    <row r="582" spans="4:10">
      <c r="D582" s="123"/>
      <c r="I582" s="251"/>
      <c r="J582" s="252"/>
    </row>
    <row r="583" spans="4:10">
      <c r="D583" s="123"/>
      <c r="I583" s="251"/>
      <c r="J583" s="252"/>
    </row>
    <row r="584" spans="4:10">
      <c r="D584" s="123"/>
      <c r="I584" s="251"/>
      <c r="J584" s="252"/>
    </row>
    <row r="585" spans="4:10">
      <c r="D585" s="123"/>
      <c r="I585" s="251"/>
      <c r="J585" s="252"/>
    </row>
    <row r="586" spans="4:10">
      <c r="D586" s="123"/>
      <c r="I586" s="251"/>
      <c r="J586" s="252"/>
    </row>
    <row r="587" spans="4:10">
      <c r="D587" s="123"/>
      <c r="I587" s="251"/>
      <c r="J587" s="252"/>
    </row>
    <row r="588" spans="4:10">
      <c r="D588" s="123"/>
      <c r="I588" s="251"/>
      <c r="J588" s="252"/>
    </row>
    <row r="589" spans="4:10">
      <c r="D589" s="123"/>
      <c r="I589" s="251"/>
      <c r="J589" s="252"/>
    </row>
    <row r="590" spans="4:10">
      <c r="D590" s="123"/>
      <c r="I590" s="251"/>
      <c r="J590" s="252"/>
    </row>
    <row r="591" spans="4:10">
      <c r="D591" s="123"/>
      <c r="I591" s="251"/>
      <c r="J591" s="252"/>
    </row>
    <row r="592" spans="4:10">
      <c r="D592" s="123"/>
      <c r="I592" s="251"/>
      <c r="J592" s="252"/>
    </row>
    <row r="593" spans="4:10">
      <c r="D593" s="123"/>
      <c r="I593" s="251"/>
      <c r="J593" s="252"/>
    </row>
    <row r="594" spans="4:10">
      <c r="D594" s="123"/>
      <c r="I594" s="251"/>
      <c r="J594" s="252"/>
    </row>
    <row r="595" spans="4:10">
      <c r="D595" s="123"/>
      <c r="I595" s="251"/>
      <c r="J595" s="252"/>
    </row>
    <row r="596" spans="4:10">
      <c r="D596" s="123"/>
      <c r="I596" s="251"/>
      <c r="J596" s="252"/>
    </row>
    <row r="597" spans="4:10">
      <c r="D597" s="123"/>
      <c r="I597" s="251"/>
      <c r="J597" s="252"/>
    </row>
    <row r="598" spans="4:10">
      <c r="D598" s="123"/>
      <c r="I598" s="251"/>
      <c r="J598" s="252"/>
    </row>
    <row r="599" spans="4:10">
      <c r="D599" s="123"/>
      <c r="I599" s="251"/>
      <c r="J599" s="252"/>
    </row>
    <row r="600" spans="4:10">
      <c r="D600" s="123"/>
      <c r="I600" s="251"/>
      <c r="J600" s="252"/>
    </row>
    <row r="601" spans="4:10">
      <c r="D601" s="123"/>
      <c r="I601" s="251"/>
      <c r="J601" s="252"/>
    </row>
    <row r="602" spans="4:10">
      <c r="D602" s="123"/>
      <c r="I602" s="251"/>
      <c r="J602" s="252"/>
    </row>
    <row r="603" spans="4:10">
      <c r="D603" s="123"/>
      <c r="I603" s="251"/>
      <c r="J603" s="252"/>
    </row>
    <row r="604" spans="4:10">
      <c r="D604" s="123"/>
      <c r="I604" s="251"/>
      <c r="J604" s="252"/>
    </row>
    <row r="605" spans="4:10">
      <c r="D605" s="123"/>
      <c r="I605" s="251"/>
      <c r="J605" s="252"/>
    </row>
    <row r="606" spans="4:10">
      <c r="D606" s="123"/>
      <c r="I606" s="251"/>
      <c r="J606" s="252"/>
    </row>
    <row r="607" spans="4:10">
      <c r="D607" s="123"/>
      <c r="I607" s="251"/>
      <c r="J607" s="252"/>
    </row>
    <row r="608" spans="4:10">
      <c r="D608" s="123"/>
      <c r="I608" s="251"/>
      <c r="J608" s="252"/>
    </row>
    <row r="609" spans="4:10">
      <c r="D609" s="123"/>
      <c r="I609" s="251"/>
      <c r="J609" s="252"/>
    </row>
    <row r="610" spans="4:10">
      <c r="D610" s="123"/>
      <c r="I610" s="251"/>
      <c r="J610" s="252"/>
    </row>
    <row r="611" spans="4:10">
      <c r="D611" s="123"/>
      <c r="I611" s="251"/>
      <c r="J611" s="252"/>
    </row>
    <row r="612" spans="4:10">
      <c r="D612" s="123"/>
      <c r="I612" s="251"/>
      <c r="J612" s="252"/>
    </row>
    <row r="613" spans="4:10">
      <c r="D613" s="123"/>
      <c r="I613" s="251"/>
      <c r="J613" s="252"/>
    </row>
    <row r="614" spans="4:10">
      <c r="D614" s="123"/>
      <c r="I614" s="251"/>
      <c r="J614" s="252"/>
    </row>
    <row r="615" spans="4:10">
      <c r="D615" s="123"/>
      <c r="I615" s="251"/>
      <c r="J615" s="252"/>
    </row>
    <row r="616" spans="4:10">
      <c r="D616" s="123"/>
      <c r="I616" s="251"/>
      <c r="J616" s="252"/>
    </row>
    <row r="617" spans="4:10">
      <c r="D617" s="123"/>
      <c r="I617" s="251"/>
      <c r="J617" s="252"/>
    </row>
    <row r="618" spans="4:10">
      <c r="D618" s="123"/>
      <c r="I618" s="251"/>
      <c r="J618" s="252"/>
    </row>
    <row r="619" spans="4:10">
      <c r="D619" s="123"/>
      <c r="I619" s="251"/>
      <c r="J619" s="252"/>
    </row>
    <row r="620" spans="4:10">
      <c r="D620" s="123"/>
      <c r="I620" s="251"/>
      <c r="J620" s="252"/>
    </row>
    <row r="621" spans="4:10">
      <c r="D621" s="123"/>
      <c r="I621" s="251"/>
      <c r="J621" s="252"/>
    </row>
    <row r="622" spans="4:10">
      <c r="D622" s="123"/>
      <c r="I622" s="251"/>
      <c r="J622" s="252"/>
    </row>
    <row r="623" spans="4:10">
      <c r="D623" s="123"/>
      <c r="I623" s="251"/>
      <c r="J623" s="252"/>
    </row>
    <row r="624" spans="4:10">
      <c r="D624" s="123"/>
      <c r="I624" s="251"/>
      <c r="J624" s="252"/>
    </row>
    <row r="625" spans="4:10">
      <c r="D625" s="123"/>
      <c r="I625" s="251"/>
      <c r="J625" s="252"/>
    </row>
    <row r="626" spans="4:10">
      <c r="D626" s="123"/>
      <c r="I626" s="251"/>
      <c r="J626" s="252"/>
    </row>
    <row r="627" spans="4:10">
      <c r="D627" s="123"/>
      <c r="I627" s="251"/>
      <c r="J627" s="252"/>
    </row>
    <row r="628" spans="4:10">
      <c r="D628" s="123"/>
      <c r="I628" s="251"/>
      <c r="J628" s="252"/>
    </row>
    <row r="629" spans="4:10">
      <c r="D629" s="123"/>
      <c r="I629" s="251"/>
      <c r="J629" s="252"/>
    </row>
    <row r="630" spans="4:10">
      <c r="D630" s="123"/>
      <c r="I630" s="251"/>
      <c r="J630" s="252"/>
    </row>
    <row r="631" spans="4:10">
      <c r="D631" s="123"/>
      <c r="I631" s="251"/>
      <c r="J631" s="252"/>
    </row>
    <row r="632" spans="4:10">
      <c r="D632" s="123"/>
      <c r="I632" s="251"/>
      <c r="J632" s="252"/>
    </row>
    <row r="633" spans="4:10">
      <c r="D633" s="123"/>
      <c r="I633" s="251"/>
      <c r="J633" s="252"/>
    </row>
    <row r="634" spans="4:10">
      <c r="D634" s="123"/>
      <c r="I634" s="251"/>
      <c r="J634" s="252"/>
    </row>
    <row r="635" spans="4:10">
      <c r="D635" s="123"/>
      <c r="I635" s="251"/>
      <c r="J635" s="252"/>
    </row>
    <row r="636" spans="4:10">
      <c r="D636" s="123"/>
      <c r="I636" s="251"/>
      <c r="J636" s="252"/>
    </row>
    <row r="637" spans="4:10">
      <c r="D637" s="123"/>
      <c r="I637" s="251"/>
      <c r="J637" s="252"/>
    </row>
    <row r="638" spans="4:10">
      <c r="D638" s="123"/>
      <c r="I638" s="251"/>
      <c r="J638" s="252"/>
    </row>
    <row r="639" spans="4:10">
      <c r="D639" s="123"/>
      <c r="I639" s="251"/>
      <c r="J639" s="252"/>
    </row>
    <row r="640" spans="4:10">
      <c r="D640" s="123"/>
      <c r="I640" s="251"/>
      <c r="J640" s="252"/>
    </row>
    <row r="641" spans="4:10">
      <c r="D641" s="123"/>
      <c r="I641" s="251"/>
      <c r="J641" s="252"/>
    </row>
    <row r="642" spans="4:10">
      <c r="D642" s="123"/>
      <c r="I642" s="251"/>
      <c r="J642" s="252"/>
    </row>
    <row r="643" spans="4:10">
      <c r="D643" s="123"/>
      <c r="I643" s="251"/>
      <c r="J643" s="252"/>
    </row>
    <row r="644" spans="4:10">
      <c r="D644" s="123"/>
      <c r="I644" s="251"/>
      <c r="J644" s="252"/>
    </row>
    <row r="645" spans="4:10">
      <c r="D645" s="123"/>
      <c r="I645" s="251"/>
      <c r="J645" s="252"/>
    </row>
    <row r="646" spans="4:10">
      <c r="D646" s="123"/>
      <c r="I646" s="251"/>
      <c r="J646" s="252"/>
    </row>
    <row r="647" spans="4:10">
      <c r="D647" s="123"/>
      <c r="I647" s="251"/>
      <c r="J647" s="252"/>
    </row>
    <row r="648" spans="4:10">
      <c r="D648" s="123"/>
      <c r="I648" s="251"/>
      <c r="J648" s="252"/>
    </row>
    <row r="649" spans="4:10">
      <c r="D649" s="123"/>
      <c r="I649" s="251"/>
      <c r="J649" s="252"/>
    </row>
    <row r="650" spans="4:10">
      <c r="D650" s="123"/>
      <c r="I650" s="251"/>
      <c r="J650" s="252"/>
    </row>
    <row r="651" spans="4:10">
      <c r="D651" s="123"/>
      <c r="I651" s="251"/>
      <c r="J651" s="252"/>
    </row>
    <row r="652" spans="4:10">
      <c r="D652" s="123"/>
      <c r="I652" s="251"/>
      <c r="J652" s="252"/>
    </row>
    <row r="653" spans="4:10">
      <c r="D653" s="123"/>
      <c r="I653" s="251"/>
      <c r="J653" s="252"/>
    </row>
    <row r="654" spans="4:10">
      <c r="D654" s="123"/>
      <c r="I654" s="251"/>
      <c r="J654" s="252"/>
    </row>
    <row r="655" spans="4:10">
      <c r="D655" s="123"/>
      <c r="I655" s="251"/>
      <c r="J655" s="252"/>
    </row>
    <row r="656" spans="4:10">
      <c r="D656" s="123"/>
      <c r="I656" s="251"/>
      <c r="J656" s="252"/>
    </row>
    <row r="657" spans="4:10">
      <c r="D657" s="123"/>
      <c r="I657" s="251"/>
      <c r="J657" s="252"/>
    </row>
    <row r="658" spans="4:10">
      <c r="D658" s="123"/>
      <c r="I658" s="251"/>
      <c r="J658" s="252"/>
    </row>
    <row r="659" spans="4:10">
      <c r="D659" s="123"/>
      <c r="I659" s="251"/>
      <c r="J659" s="252"/>
    </row>
    <row r="660" spans="4:10">
      <c r="D660" s="123"/>
      <c r="I660" s="251"/>
      <c r="J660" s="252"/>
    </row>
    <row r="661" spans="4:10">
      <c r="D661" s="123"/>
      <c r="I661" s="251"/>
      <c r="J661" s="252"/>
    </row>
    <row r="662" spans="4:10">
      <c r="D662" s="123"/>
      <c r="I662" s="251"/>
      <c r="J662" s="252"/>
    </row>
    <row r="663" spans="4:10">
      <c r="D663" s="123"/>
      <c r="I663" s="251"/>
      <c r="J663" s="252"/>
    </row>
    <row r="664" spans="4:10">
      <c r="D664" s="123"/>
      <c r="I664" s="251"/>
      <c r="J664" s="252"/>
    </row>
    <row r="665" spans="4:10">
      <c r="D665" s="123"/>
      <c r="I665" s="251"/>
      <c r="J665" s="252"/>
    </row>
    <row r="666" spans="4:10">
      <c r="D666" s="123"/>
      <c r="I666" s="251"/>
      <c r="J666" s="252"/>
    </row>
    <row r="667" spans="4:10">
      <c r="D667" s="123"/>
      <c r="I667" s="251"/>
      <c r="J667" s="252"/>
    </row>
    <row r="668" spans="4:10">
      <c r="D668" s="123"/>
      <c r="I668" s="251"/>
      <c r="J668" s="252"/>
    </row>
    <row r="669" spans="4:10">
      <c r="D669" s="123"/>
      <c r="I669" s="251"/>
      <c r="J669" s="252"/>
    </row>
    <row r="670" spans="4:10">
      <c r="D670" s="123"/>
      <c r="I670" s="251"/>
      <c r="J670" s="252"/>
    </row>
    <row r="671" spans="4:10">
      <c r="D671" s="123"/>
      <c r="I671" s="251"/>
      <c r="J671" s="252"/>
    </row>
    <row r="672" spans="4:10">
      <c r="D672" s="123"/>
      <c r="I672" s="251"/>
      <c r="J672" s="252"/>
    </row>
    <row r="673" spans="4:10">
      <c r="D673" s="123"/>
      <c r="I673" s="251"/>
      <c r="J673" s="252"/>
    </row>
    <row r="674" spans="4:10">
      <c r="D674" s="123"/>
      <c r="I674" s="251"/>
      <c r="J674" s="252"/>
    </row>
    <row r="675" spans="4:10">
      <c r="D675" s="123"/>
      <c r="I675" s="251"/>
      <c r="J675" s="252"/>
    </row>
    <row r="676" spans="4:10">
      <c r="D676" s="123"/>
      <c r="I676" s="251"/>
      <c r="J676" s="252"/>
    </row>
    <row r="677" spans="4:10">
      <c r="D677" s="123"/>
      <c r="I677" s="251"/>
      <c r="J677" s="252"/>
    </row>
    <row r="678" spans="4:10">
      <c r="D678" s="123"/>
      <c r="I678" s="251"/>
      <c r="J678" s="252"/>
    </row>
    <row r="679" spans="4:10">
      <c r="D679" s="123"/>
      <c r="I679" s="251"/>
      <c r="J679" s="252"/>
    </row>
    <row r="680" spans="4:10">
      <c r="D680" s="123"/>
      <c r="I680" s="251"/>
      <c r="J680" s="252"/>
    </row>
    <row r="681" spans="4:10">
      <c r="D681" s="123"/>
      <c r="I681" s="251"/>
      <c r="J681" s="252"/>
    </row>
    <row r="682" spans="4:10">
      <c r="D682" s="123"/>
      <c r="I682" s="251"/>
      <c r="J682" s="252"/>
    </row>
    <row r="683" spans="4:10">
      <c r="D683" s="123"/>
      <c r="I683" s="251"/>
      <c r="J683" s="252"/>
    </row>
    <row r="684" spans="4:10">
      <c r="D684" s="123"/>
      <c r="I684" s="251"/>
      <c r="J684" s="252"/>
    </row>
    <row r="685" spans="4:10">
      <c r="D685" s="123"/>
      <c r="I685" s="251"/>
      <c r="J685" s="252"/>
    </row>
    <row r="686" spans="4:10">
      <c r="D686" s="123"/>
      <c r="I686" s="251"/>
      <c r="J686" s="252"/>
    </row>
    <row r="687" spans="4:10">
      <c r="D687" s="123"/>
      <c r="I687" s="251"/>
      <c r="J687" s="252"/>
    </row>
    <row r="688" spans="4:10">
      <c r="D688" s="123"/>
      <c r="I688" s="251"/>
      <c r="J688" s="252"/>
    </row>
    <row r="689" spans="4:10">
      <c r="D689" s="123"/>
      <c r="I689" s="251"/>
      <c r="J689" s="252"/>
    </row>
    <row r="690" spans="4:10">
      <c r="D690" s="123"/>
      <c r="I690" s="251"/>
      <c r="J690" s="252"/>
    </row>
    <row r="691" spans="4:10">
      <c r="D691" s="123"/>
      <c r="I691" s="251"/>
      <c r="J691" s="252"/>
    </row>
    <row r="692" spans="4:10">
      <c r="D692" s="123"/>
      <c r="I692" s="251"/>
      <c r="J692" s="252"/>
    </row>
    <row r="693" spans="4:10">
      <c r="D693" s="123"/>
      <c r="I693" s="251"/>
      <c r="J693" s="252"/>
    </row>
    <row r="694" spans="4:10">
      <c r="D694" s="123"/>
      <c r="I694" s="251"/>
      <c r="J694" s="252"/>
    </row>
    <row r="695" spans="4:10">
      <c r="D695" s="123"/>
      <c r="I695" s="251"/>
      <c r="J695" s="252"/>
    </row>
    <row r="696" spans="4:10">
      <c r="D696" s="123"/>
      <c r="I696" s="251"/>
      <c r="J696" s="252"/>
    </row>
    <row r="697" spans="4:10">
      <c r="D697" s="123"/>
      <c r="I697" s="251"/>
      <c r="J697" s="252"/>
    </row>
    <row r="698" spans="4:10">
      <c r="D698" s="123"/>
      <c r="I698" s="251"/>
      <c r="J698" s="252"/>
    </row>
    <row r="699" spans="4:10">
      <c r="D699" s="123"/>
      <c r="I699" s="251"/>
      <c r="J699" s="252"/>
    </row>
    <row r="700" spans="4:10">
      <c r="D700" s="123"/>
      <c r="I700" s="251"/>
      <c r="J700" s="252"/>
    </row>
    <row r="701" spans="4:10">
      <c r="D701" s="123"/>
      <c r="I701" s="251"/>
      <c r="J701" s="252"/>
    </row>
    <row r="702" spans="4:10">
      <c r="D702" s="123"/>
      <c r="I702" s="251"/>
      <c r="J702" s="252"/>
    </row>
    <row r="703" spans="4:10">
      <c r="D703" s="123"/>
      <c r="I703" s="251"/>
      <c r="J703" s="252"/>
    </row>
    <row r="704" spans="4:10">
      <c r="D704" s="123"/>
      <c r="I704" s="251"/>
      <c r="J704" s="252"/>
    </row>
    <row r="705" spans="4:10">
      <c r="D705" s="123"/>
      <c r="I705" s="251"/>
      <c r="J705" s="252"/>
    </row>
    <row r="706" spans="4:10">
      <c r="D706" s="123"/>
      <c r="I706" s="251"/>
      <c r="J706" s="252"/>
    </row>
    <row r="707" spans="4:10">
      <c r="D707" s="123"/>
      <c r="I707" s="251"/>
      <c r="J707" s="252"/>
    </row>
    <row r="708" spans="4:10">
      <c r="D708" s="123"/>
      <c r="I708" s="251"/>
      <c r="J708" s="252"/>
    </row>
    <row r="709" spans="4:10">
      <c r="D709" s="123"/>
      <c r="I709" s="251"/>
      <c r="J709" s="252"/>
    </row>
    <row r="710" spans="4:10">
      <c r="D710" s="123"/>
      <c r="I710" s="251"/>
      <c r="J710" s="252"/>
    </row>
    <row r="711" spans="4:10">
      <c r="D711" s="123"/>
      <c r="I711" s="251"/>
      <c r="J711" s="252"/>
    </row>
    <row r="712" spans="4:10">
      <c r="D712" s="123"/>
      <c r="I712" s="251"/>
      <c r="J712" s="252"/>
    </row>
    <row r="713" spans="4:10">
      <c r="D713" s="123"/>
      <c r="I713" s="251"/>
      <c r="J713" s="252"/>
    </row>
    <row r="714" spans="4:10">
      <c r="D714" s="123"/>
      <c r="I714" s="251"/>
      <c r="J714" s="252"/>
    </row>
    <row r="715" spans="4:10">
      <c r="D715" s="123"/>
      <c r="I715" s="251"/>
      <c r="J715" s="252"/>
    </row>
    <row r="716" spans="4:10">
      <c r="D716" s="123"/>
      <c r="I716" s="251"/>
      <c r="J716" s="252"/>
    </row>
    <row r="717" spans="4:10">
      <c r="D717" s="123"/>
      <c r="I717" s="251"/>
      <c r="J717" s="252"/>
    </row>
    <row r="718" spans="4:10">
      <c r="D718" s="123"/>
      <c r="I718" s="251"/>
      <c r="J718" s="252"/>
    </row>
    <row r="719" spans="4:10">
      <c r="D719" s="123"/>
      <c r="I719" s="251"/>
      <c r="J719" s="252"/>
    </row>
    <row r="720" spans="4:10">
      <c r="D720" s="123"/>
      <c r="I720" s="251"/>
      <c r="J720" s="252"/>
    </row>
    <row r="721" spans="4:10">
      <c r="D721" s="123"/>
      <c r="I721" s="251"/>
      <c r="J721" s="252"/>
    </row>
    <row r="722" spans="4:10">
      <c r="D722" s="123"/>
      <c r="I722" s="251"/>
      <c r="J722" s="252"/>
    </row>
    <row r="723" spans="4:10">
      <c r="D723" s="123"/>
      <c r="I723" s="251"/>
      <c r="J723" s="252"/>
    </row>
    <row r="724" spans="4:10">
      <c r="D724" s="123"/>
      <c r="I724" s="251"/>
      <c r="J724" s="252"/>
    </row>
    <row r="725" spans="4:10">
      <c r="D725" s="123"/>
      <c r="I725" s="251"/>
      <c r="J725" s="252"/>
    </row>
    <row r="726" spans="4:10">
      <c r="D726" s="123"/>
      <c r="I726" s="251"/>
      <c r="J726" s="252"/>
    </row>
    <row r="727" spans="4:10">
      <c r="D727" s="123"/>
      <c r="I727" s="251"/>
      <c r="J727" s="252"/>
    </row>
    <row r="728" spans="4:10">
      <c r="D728" s="123"/>
      <c r="I728" s="251"/>
      <c r="J728" s="252"/>
    </row>
    <row r="729" spans="4:10">
      <c r="D729" s="123"/>
      <c r="I729" s="251"/>
      <c r="J729" s="252"/>
    </row>
    <row r="730" spans="4:10">
      <c r="D730" s="123"/>
      <c r="I730" s="251"/>
      <c r="J730" s="252"/>
    </row>
    <row r="731" spans="4:10">
      <c r="D731" s="123"/>
      <c r="I731" s="251"/>
      <c r="J731" s="252"/>
    </row>
    <row r="732" spans="4:10">
      <c r="D732" s="123"/>
      <c r="I732" s="251"/>
      <c r="J732" s="252"/>
    </row>
    <row r="733" spans="4:10">
      <c r="D733" s="123"/>
      <c r="I733" s="251"/>
      <c r="J733" s="252"/>
    </row>
    <row r="734" spans="4:10">
      <c r="D734" s="123"/>
      <c r="I734" s="251"/>
      <c r="J734" s="252"/>
    </row>
    <row r="735" spans="4:10">
      <c r="D735" s="123"/>
      <c r="I735" s="251"/>
      <c r="J735" s="252"/>
    </row>
    <row r="736" spans="4:10">
      <c r="D736" s="123"/>
      <c r="I736" s="251"/>
      <c r="J736" s="252"/>
    </row>
    <row r="737" spans="4:10">
      <c r="D737" s="123"/>
      <c r="I737" s="251"/>
      <c r="J737" s="252"/>
    </row>
    <row r="738" spans="4:10">
      <c r="D738" s="123"/>
      <c r="I738" s="251"/>
      <c r="J738" s="252"/>
    </row>
    <row r="739" spans="4:10">
      <c r="D739" s="123"/>
      <c r="I739" s="251"/>
      <c r="J739" s="252"/>
    </row>
    <row r="740" spans="4:10">
      <c r="D740" s="123"/>
      <c r="I740" s="251"/>
      <c r="J740" s="252"/>
    </row>
    <row r="741" spans="4:10">
      <c r="D741" s="123"/>
      <c r="I741" s="251"/>
      <c r="J741" s="252"/>
    </row>
    <row r="742" spans="4:10">
      <c r="D742" s="123"/>
      <c r="I742" s="251"/>
      <c r="J742" s="252"/>
    </row>
    <row r="743" spans="4:10">
      <c r="D743" s="123"/>
      <c r="I743" s="251"/>
      <c r="J743" s="252"/>
    </row>
    <row r="744" spans="4:10">
      <c r="D744" s="123"/>
      <c r="I744" s="251"/>
      <c r="J744" s="252"/>
    </row>
    <row r="745" spans="4:10">
      <c r="D745" s="123"/>
      <c r="I745" s="251"/>
      <c r="J745" s="252"/>
    </row>
    <row r="746" spans="4:10">
      <c r="D746" s="123"/>
      <c r="I746" s="251"/>
      <c r="J746" s="252"/>
    </row>
    <row r="747" spans="4:10">
      <c r="D747" s="123"/>
      <c r="I747" s="251"/>
      <c r="J747" s="252"/>
    </row>
    <row r="748" spans="4:10">
      <c r="D748" s="123"/>
      <c r="I748" s="251"/>
      <c r="J748" s="252"/>
    </row>
    <row r="749" spans="4:10">
      <c r="D749" s="123"/>
      <c r="I749" s="251"/>
      <c r="J749" s="252"/>
    </row>
    <row r="750" spans="4:10">
      <c r="D750" s="123"/>
      <c r="I750" s="251"/>
      <c r="J750" s="252"/>
    </row>
    <row r="751" spans="4:10">
      <c r="D751" s="123"/>
      <c r="I751" s="251"/>
      <c r="J751" s="252"/>
    </row>
    <row r="752" spans="4:10">
      <c r="D752" s="123"/>
      <c r="I752" s="251"/>
      <c r="J752" s="252"/>
    </row>
    <row r="753" spans="4:10">
      <c r="D753" s="123"/>
      <c r="I753" s="251"/>
      <c r="J753" s="252"/>
    </row>
    <row r="754" spans="4:10">
      <c r="D754" s="123"/>
      <c r="I754" s="251"/>
      <c r="J754" s="252"/>
    </row>
    <row r="755" spans="4:10">
      <c r="D755" s="123"/>
      <c r="I755" s="251"/>
      <c r="J755" s="252"/>
    </row>
    <row r="756" spans="4:10">
      <c r="D756" s="123"/>
      <c r="I756" s="251"/>
      <c r="J756" s="252"/>
    </row>
    <row r="757" spans="4:10">
      <c r="D757" s="123"/>
      <c r="I757" s="251"/>
      <c r="J757" s="252"/>
    </row>
    <row r="758" spans="4:10">
      <c r="D758" s="123"/>
      <c r="I758" s="251"/>
      <c r="J758" s="252"/>
    </row>
    <row r="759" spans="4:10">
      <c r="D759" s="123"/>
      <c r="I759" s="251"/>
      <c r="J759" s="252"/>
    </row>
    <row r="760" spans="4:10">
      <c r="D760" s="123"/>
      <c r="I760" s="251"/>
      <c r="J760" s="252"/>
    </row>
    <row r="761" spans="4:10">
      <c r="D761" s="123"/>
      <c r="I761" s="251"/>
      <c r="J761" s="252"/>
    </row>
    <row r="762" spans="4:10">
      <c r="D762" s="123"/>
      <c r="I762" s="251"/>
      <c r="J762" s="252"/>
    </row>
    <row r="763" spans="4:10">
      <c r="D763" s="123"/>
      <c r="I763" s="251"/>
      <c r="J763" s="252"/>
    </row>
    <row r="764" spans="4:10">
      <c r="D764" s="123"/>
      <c r="I764" s="251"/>
      <c r="J764" s="252"/>
    </row>
    <row r="765" spans="4:10">
      <c r="D765" s="123"/>
      <c r="I765" s="251"/>
      <c r="J765" s="252"/>
    </row>
    <row r="766" spans="4:10">
      <c r="D766" s="123"/>
      <c r="I766" s="251"/>
      <c r="J766" s="252"/>
    </row>
    <row r="767" spans="4:10">
      <c r="D767" s="123"/>
      <c r="I767" s="251"/>
      <c r="J767" s="252"/>
    </row>
    <row r="768" spans="4:10">
      <c r="D768" s="123"/>
      <c r="I768" s="251"/>
      <c r="J768" s="252"/>
    </row>
    <row r="769" spans="4:10">
      <c r="D769" s="123"/>
      <c r="I769" s="251"/>
      <c r="J769" s="252"/>
    </row>
    <row r="770" spans="4:10">
      <c r="D770" s="123"/>
      <c r="I770" s="251"/>
      <c r="J770" s="252"/>
    </row>
    <row r="771" spans="4:10">
      <c r="D771" s="123"/>
      <c r="I771" s="251"/>
      <c r="J771" s="252"/>
    </row>
    <row r="772" spans="4:10">
      <c r="D772" s="123"/>
      <c r="I772" s="251"/>
      <c r="J772" s="252"/>
    </row>
    <row r="773" spans="4:10">
      <c r="D773" s="123"/>
      <c r="I773" s="251"/>
      <c r="J773" s="252"/>
    </row>
    <row r="774" spans="4:10">
      <c r="D774" s="123"/>
      <c r="I774" s="251"/>
      <c r="J774" s="252"/>
    </row>
    <row r="775" spans="4:10">
      <c r="D775" s="123"/>
      <c r="I775" s="251"/>
      <c r="J775" s="252"/>
    </row>
    <row r="776" spans="4:10">
      <c r="D776" s="123"/>
      <c r="I776" s="251"/>
      <c r="J776" s="252"/>
    </row>
    <row r="777" spans="4:10">
      <c r="D777" s="123"/>
      <c r="I777" s="251"/>
      <c r="J777" s="252"/>
    </row>
    <row r="778" spans="4:10">
      <c r="D778" s="123"/>
      <c r="I778" s="251"/>
      <c r="J778" s="252"/>
    </row>
    <row r="779" spans="4:10">
      <c r="D779" s="123"/>
      <c r="I779" s="251"/>
      <c r="J779" s="252"/>
    </row>
    <row r="780" spans="4:10">
      <c r="D780" s="123"/>
      <c r="I780" s="251"/>
      <c r="J780" s="252"/>
    </row>
    <row r="781" spans="4:10">
      <c r="D781" s="123"/>
      <c r="I781" s="251"/>
      <c r="J781" s="252"/>
    </row>
    <row r="782" spans="4:10">
      <c r="D782" s="123"/>
      <c r="I782" s="251"/>
      <c r="J782" s="252"/>
    </row>
    <row r="783" spans="4:10">
      <c r="D783" s="123"/>
      <c r="I783" s="251"/>
      <c r="J783" s="252"/>
    </row>
    <row r="784" spans="4:10">
      <c r="D784" s="123"/>
      <c r="I784" s="251"/>
      <c r="J784" s="252"/>
    </row>
    <row r="785" spans="1:19" s="254" customFormat="1">
      <c r="A785" s="123"/>
      <c r="B785" s="249"/>
      <c r="C785" s="250"/>
      <c r="D785" s="123"/>
      <c r="E785" s="251"/>
      <c r="F785" s="250"/>
      <c r="G785" s="252"/>
      <c r="H785" s="253"/>
      <c r="I785" s="251"/>
      <c r="J785" s="252"/>
      <c r="K785" s="252"/>
      <c r="L785" s="253"/>
      <c r="M785" s="123"/>
      <c r="N785" s="123"/>
      <c r="O785" s="123"/>
      <c r="P785" s="123"/>
      <c r="Q785" s="123"/>
      <c r="R785" s="123"/>
      <c r="S785" s="123"/>
    </row>
    <row r="786" spans="1:19" s="254" customFormat="1">
      <c r="A786" s="123"/>
      <c r="B786" s="249"/>
      <c r="C786" s="250"/>
      <c r="D786" s="123"/>
      <c r="E786" s="251"/>
      <c r="F786" s="250"/>
      <c r="G786" s="252"/>
      <c r="H786" s="253"/>
      <c r="I786" s="251"/>
      <c r="J786" s="252"/>
      <c r="K786" s="252"/>
      <c r="L786" s="253"/>
      <c r="M786" s="123"/>
      <c r="N786" s="123"/>
      <c r="O786" s="123"/>
      <c r="P786" s="123"/>
      <c r="Q786" s="123"/>
      <c r="R786" s="123"/>
      <c r="S786" s="123"/>
    </row>
    <row r="787" spans="1:19" s="254" customFormat="1">
      <c r="A787" s="123"/>
      <c r="B787" s="249"/>
      <c r="C787" s="250"/>
      <c r="D787" s="123"/>
      <c r="E787" s="251"/>
      <c r="F787" s="250"/>
      <c r="G787" s="252"/>
      <c r="H787" s="253"/>
      <c r="I787" s="251"/>
      <c r="J787" s="252"/>
      <c r="K787" s="252"/>
      <c r="L787" s="253"/>
      <c r="M787" s="123"/>
      <c r="N787" s="123"/>
      <c r="O787" s="123"/>
      <c r="P787" s="123"/>
      <c r="Q787" s="123"/>
      <c r="R787" s="123"/>
      <c r="S787" s="123"/>
    </row>
    <row r="788" spans="1:19" s="254" customFormat="1">
      <c r="A788" s="123"/>
      <c r="B788" s="249"/>
      <c r="C788" s="250"/>
      <c r="D788" s="123"/>
      <c r="E788" s="251"/>
      <c r="F788" s="250"/>
      <c r="G788" s="252"/>
      <c r="H788" s="253"/>
      <c r="I788" s="255"/>
      <c r="J788" s="256"/>
      <c r="K788" s="252"/>
      <c r="L788" s="253"/>
      <c r="M788" s="123"/>
      <c r="N788" s="123"/>
      <c r="O788" s="123"/>
      <c r="P788" s="123"/>
      <c r="Q788" s="123"/>
      <c r="R788" s="123"/>
      <c r="S788" s="123"/>
    </row>
    <row r="789" spans="1:19">
      <c r="D789" s="123"/>
    </row>
    <row r="790" spans="1:19">
      <c r="D790" s="123"/>
    </row>
    <row r="791" spans="1:19">
      <c r="D791" s="123"/>
    </row>
  </sheetData>
  <mergeCells count="6">
    <mergeCell ref="I5:L5"/>
    <mergeCell ref="B412:D412"/>
    <mergeCell ref="B5:B6"/>
    <mergeCell ref="C5:C6"/>
    <mergeCell ref="D5:D6"/>
    <mergeCell ref="E5:H5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2C32-7B18-429B-B867-24595F88E95B}">
  <sheetPr>
    <tabColor rgb="FFCCFFCC"/>
    <pageSetUpPr fitToPage="1"/>
  </sheetPr>
  <dimension ref="B1:W400"/>
  <sheetViews>
    <sheetView showZeros="0" workbookViewId="0">
      <selection activeCell="E64" sqref="E64"/>
    </sheetView>
  </sheetViews>
  <sheetFormatPr defaultRowHeight="21.95" customHeight="1"/>
  <cols>
    <col min="1" max="1" width="1.125" style="283" customWidth="1"/>
    <col min="2" max="2" width="11.625" style="354" customWidth="1"/>
    <col min="3" max="3" width="4.75" style="346" customWidth="1"/>
    <col min="4" max="4" width="32.75" style="283" customWidth="1"/>
    <col min="5" max="5" width="5.75" style="346" customWidth="1"/>
    <col min="6" max="6" width="14.625" style="347" customWidth="1"/>
    <col min="7" max="7" width="15.625" style="347" customWidth="1"/>
    <col min="8" max="8" width="7.875" style="283" customWidth="1"/>
    <col min="9" max="9" width="6.75" style="283" customWidth="1"/>
    <col min="10" max="10" width="12" style="345" bestFit="1" customWidth="1"/>
    <col min="11" max="11" width="5.25" style="346" bestFit="1" customWidth="1"/>
    <col min="12" max="12" width="35.375" style="283" bestFit="1" customWidth="1"/>
    <col min="13" max="13" width="5.25" style="346" bestFit="1" customWidth="1"/>
    <col min="14" max="14" width="15" style="347" bestFit="1" customWidth="1"/>
    <col min="15" max="15" width="16.25" style="347" bestFit="1" customWidth="1"/>
    <col min="16" max="16" width="7.875" style="341" customWidth="1"/>
    <col min="17" max="17" width="2.5" style="283" bestFit="1" customWidth="1"/>
    <col min="18" max="18" width="10.5" style="283" bestFit="1" customWidth="1"/>
    <col min="19" max="19" width="2.5" style="283" bestFit="1" customWidth="1"/>
    <col min="20" max="20" width="35.375" style="283" bestFit="1" customWidth="1"/>
    <col min="21" max="21" width="6.5" style="283" bestFit="1" customWidth="1"/>
    <col min="22" max="22" width="11.375" style="284" bestFit="1" customWidth="1"/>
    <col min="23" max="23" width="12.875" style="284" bestFit="1" customWidth="1"/>
    <col min="24" max="24" width="2.5" style="283" bestFit="1" customWidth="1"/>
    <col min="25" max="16384" width="9" style="283"/>
  </cols>
  <sheetData>
    <row r="1" spans="2:23" s="263" customFormat="1" ht="21.95" customHeight="1">
      <c r="B1" s="258" t="s">
        <v>1278</v>
      </c>
      <c r="C1" s="259"/>
      <c r="D1" s="260"/>
      <c r="E1" s="259"/>
      <c r="F1" s="261"/>
      <c r="G1" s="261"/>
      <c r="H1" s="260"/>
      <c r="I1" s="260"/>
      <c r="J1" s="262"/>
      <c r="K1" s="259"/>
      <c r="L1" s="260"/>
      <c r="M1" s="259"/>
      <c r="N1" s="261"/>
      <c r="O1" s="261"/>
      <c r="P1" s="260"/>
      <c r="V1" s="264"/>
      <c r="W1" s="264"/>
    </row>
    <row r="2" spans="2:23" s="270" customFormat="1" ht="21.95" customHeight="1">
      <c r="B2" s="265"/>
      <c r="C2" s="266"/>
      <c r="D2" s="267"/>
      <c r="E2" s="266"/>
      <c r="F2" s="268"/>
      <c r="G2" s="268"/>
      <c r="H2" s="266"/>
      <c r="I2" s="266"/>
      <c r="J2" s="269"/>
      <c r="K2" s="266"/>
      <c r="L2" s="267"/>
      <c r="M2" s="266"/>
      <c r="N2" s="268"/>
      <c r="O2" s="268"/>
      <c r="P2" s="267"/>
      <c r="V2" s="271"/>
      <c r="W2" s="271"/>
    </row>
    <row r="3" spans="2:23" s="276" customFormat="1" ht="21.95" customHeight="1">
      <c r="B3" s="265" t="s">
        <v>1279</v>
      </c>
      <c r="C3" s="272"/>
      <c r="D3" s="273"/>
      <c r="E3" s="272"/>
      <c r="F3" s="274"/>
      <c r="G3" s="274"/>
      <c r="H3" s="273"/>
      <c r="I3" s="273"/>
      <c r="J3" s="275"/>
      <c r="K3" s="272"/>
      <c r="L3" s="273"/>
      <c r="M3" s="272"/>
      <c r="N3" s="274"/>
      <c r="O3" s="274"/>
      <c r="P3" s="273"/>
      <c r="V3" s="277"/>
      <c r="W3" s="277"/>
    </row>
    <row r="4" spans="2:23" ht="21.95" customHeight="1" thickBot="1">
      <c r="B4" s="265" t="s">
        <v>2</v>
      </c>
      <c r="C4" s="278"/>
      <c r="D4" s="279"/>
      <c r="E4" s="278"/>
      <c r="F4" s="280"/>
      <c r="G4" s="280"/>
      <c r="H4" s="281" t="s">
        <v>1280</v>
      </c>
      <c r="I4" s="281"/>
      <c r="J4" s="275" t="s">
        <v>1281</v>
      </c>
      <c r="K4" s="278"/>
      <c r="L4" s="279"/>
      <c r="M4" s="278"/>
      <c r="N4" s="282"/>
      <c r="O4" s="282"/>
      <c r="P4" s="281" t="s">
        <v>1280</v>
      </c>
    </row>
    <row r="5" spans="2:23" ht="21.95" customHeight="1" thickBot="1">
      <c r="B5" s="285" t="s">
        <v>1282</v>
      </c>
      <c r="C5" s="286" t="s">
        <v>1283</v>
      </c>
      <c r="D5" s="286" t="s">
        <v>1284</v>
      </c>
      <c r="E5" s="286" t="s">
        <v>1285</v>
      </c>
      <c r="F5" s="287" t="s">
        <v>1286</v>
      </c>
      <c r="G5" s="287" t="s">
        <v>1287</v>
      </c>
      <c r="H5" s="288" t="s">
        <v>1288</v>
      </c>
      <c r="I5" s="289"/>
      <c r="J5" s="290" t="s">
        <v>1282</v>
      </c>
      <c r="K5" s="286" t="s">
        <v>1283</v>
      </c>
      <c r="L5" s="286" t="s">
        <v>1284</v>
      </c>
      <c r="M5" s="291" t="s">
        <v>1285</v>
      </c>
      <c r="N5" s="287" t="s">
        <v>1289</v>
      </c>
      <c r="O5" s="287" t="s">
        <v>1290</v>
      </c>
      <c r="P5" s="288" t="s">
        <v>1288</v>
      </c>
    </row>
    <row r="6" spans="2:23" ht="21.95" customHeight="1">
      <c r="B6" s="292" t="s">
        <v>1291</v>
      </c>
      <c r="C6" s="293">
        <v>1</v>
      </c>
      <c r="D6" s="294" t="s">
        <v>12</v>
      </c>
      <c r="E6" s="295"/>
      <c r="F6" s="296">
        <v>0</v>
      </c>
      <c r="G6" s="296">
        <v>57325672</v>
      </c>
      <c r="H6" s="297">
        <f t="shared" ref="H6:H69" si="0">G6/$G$398*100</f>
        <v>0.37744698509860292</v>
      </c>
      <c r="I6" s="298"/>
      <c r="J6" s="292" t="s">
        <v>1291</v>
      </c>
      <c r="K6" s="293">
        <v>1</v>
      </c>
      <c r="L6" s="294" t="s">
        <v>12</v>
      </c>
      <c r="M6" s="293"/>
      <c r="N6" s="296">
        <v>0</v>
      </c>
      <c r="O6" s="296">
        <v>383659616</v>
      </c>
      <c r="P6" s="299">
        <f>O6/$O$394*100</f>
        <v>5.2379948578187392</v>
      </c>
    </row>
    <row r="7" spans="2:23" ht="21.95" customHeight="1">
      <c r="B7" s="300">
        <v>1000000</v>
      </c>
      <c r="C7" s="301">
        <v>2</v>
      </c>
      <c r="D7" s="302" t="s">
        <v>13</v>
      </c>
      <c r="E7" s="32" t="s">
        <v>14</v>
      </c>
      <c r="F7" s="303">
        <v>60000</v>
      </c>
      <c r="G7" s="303">
        <v>2002</v>
      </c>
      <c r="H7" s="304">
        <f t="shared" si="0"/>
        <v>1.3181683490206674E-5</v>
      </c>
      <c r="I7" s="298"/>
      <c r="J7" s="300">
        <v>3000000</v>
      </c>
      <c r="K7" s="301">
        <v>2</v>
      </c>
      <c r="L7" s="302" t="s">
        <v>17</v>
      </c>
      <c r="M7" s="301" t="s">
        <v>18</v>
      </c>
      <c r="N7" s="303">
        <v>65451</v>
      </c>
      <c r="O7" s="303">
        <v>36441998</v>
      </c>
      <c r="P7" s="305">
        <f t="shared" ref="P7:P70" si="1">O7/$O$394*100</f>
        <v>0.49753216177081505</v>
      </c>
    </row>
    <row r="8" spans="2:23" ht="21.95" customHeight="1">
      <c r="B8" s="300">
        <v>3000000</v>
      </c>
      <c r="C8" s="301">
        <v>2</v>
      </c>
      <c r="D8" s="302" t="s">
        <v>17</v>
      </c>
      <c r="E8" s="32" t="s">
        <v>18</v>
      </c>
      <c r="F8" s="303">
        <v>511</v>
      </c>
      <c r="G8" s="303">
        <v>404742</v>
      </c>
      <c r="H8" s="304">
        <f t="shared" si="0"/>
        <v>2.6649255440525628E-3</v>
      </c>
      <c r="I8" s="298"/>
      <c r="J8" s="306">
        <v>3010000</v>
      </c>
      <c r="K8" s="184">
        <v>3</v>
      </c>
      <c r="L8" s="307" t="s">
        <v>1292</v>
      </c>
      <c r="M8" s="184" t="s">
        <v>18</v>
      </c>
      <c r="N8" s="308">
        <v>2150</v>
      </c>
      <c r="O8" s="308">
        <v>1616068</v>
      </c>
      <c r="P8" s="309">
        <f t="shared" si="1"/>
        <v>2.2063713565009184E-2</v>
      </c>
    </row>
    <row r="9" spans="2:23" ht="21.95" customHeight="1">
      <c r="B9" s="300">
        <v>5000000</v>
      </c>
      <c r="C9" s="301">
        <v>2</v>
      </c>
      <c r="D9" s="302" t="s">
        <v>20</v>
      </c>
      <c r="E9" s="32" t="s">
        <v>18</v>
      </c>
      <c r="F9" s="303">
        <v>577</v>
      </c>
      <c r="G9" s="303">
        <v>522866</v>
      </c>
      <c r="H9" s="304">
        <f t="shared" si="0"/>
        <v>3.4426843755196819E-3</v>
      </c>
      <c r="I9" s="298"/>
      <c r="J9" s="306">
        <v>3030000</v>
      </c>
      <c r="K9" s="184">
        <v>3</v>
      </c>
      <c r="L9" s="307" t="s">
        <v>1293</v>
      </c>
      <c r="M9" s="184" t="s">
        <v>18</v>
      </c>
      <c r="N9" s="308">
        <v>90</v>
      </c>
      <c r="O9" s="308">
        <v>69030</v>
      </c>
      <c r="P9" s="309">
        <f t="shared" si="1"/>
        <v>9.4244681993120583E-4</v>
      </c>
    </row>
    <row r="10" spans="2:23" ht="21.95" customHeight="1">
      <c r="B10" s="306">
        <v>5010000</v>
      </c>
      <c r="C10" s="184">
        <v>3</v>
      </c>
      <c r="D10" s="307" t="s">
        <v>1294</v>
      </c>
      <c r="E10" s="55" t="s">
        <v>18</v>
      </c>
      <c r="F10" s="310">
        <v>5</v>
      </c>
      <c r="G10" s="310">
        <v>3364</v>
      </c>
      <c r="H10" s="311">
        <f t="shared" si="0"/>
        <v>2.214944218833929E-5</v>
      </c>
      <c r="I10" s="298"/>
      <c r="J10" s="306">
        <v>3050000</v>
      </c>
      <c r="K10" s="184">
        <v>3</v>
      </c>
      <c r="L10" s="307" t="s">
        <v>1295</v>
      </c>
      <c r="M10" s="184" t="s">
        <v>18</v>
      </c>
      <c r="N10" s="308">
        <v>6793</v>
      </c>
      <c r="O10" s="308">
        <v>4098072</v>
      </c>
      <c r="P10" s="309">
        <f t="shared" si="1"/>
        <v>5.5949803335493507E-2</v>
      </c>
    </row>
    <row r="11" spans="2:23" ht="21.95" customHeight="1">
      <c r="B11" s="300">
        <v>7000000</v>
      </c>
      <c r="C11" s="301">
        <v>2</v>
      </c>
      <c r="D11" s="302" t="s">
        <v>24</v>
      </c>
      <c r="E11" s="32" t="s">
        <v>18</v>
      </c>
      <c r="F11" s="303">
        <v>10697</v>
      </c>
      <c r="G11" s="303">
        <v>5703418</v>
      </c>
      <c r="H11" s="304">
        <f t="shared" si="0"/>
        <v>3.7552772671502282E-2</v>
      </c>
      <c r="I11" s="298"/>
      <c r="J11" s="306">
        <v>3050100</v>
      </c>
      <c r="K11" s="184">
        <v>4</v>
      </c>
      <c r="L11" s="307" t="s">
        <v>839</v>
      </c>
      <c r="M11" s="184" t="s">
        <v>18</v>
      </c>
      <c r="N11" s="308">
        <v>6793</v>
      </c>
      <c r="O11" s="308">
        <v>4098072</v>
      </c>
      <c r="P11" s="309">
        <f t="shared" si="1"/>
        <v>5.5949803335493507E-2</v>
      </c>
    </row>
    <row r="12" spans="2:23" ht="21.95" customHeight="1">
      <c r="B12" s="306">
        <v>7010000</v>
      </c>
      <c r="C12" s="184">
        <v>3</v>
      </c>
      <c r="D12" s="307" t="s">
        <v>1296</v>
      </c>
      <c r="E12" s="55" t="s">
        <v>18</v>
      </c>
      <c r="F12" s="308">
        <v>9636</v>
      </c>
      <c r="G12" s="308">
        <v>3175024</v>
      </c>
      <c r="H12" s="311">
        <f t="shared" si="0"/>
        <v>2.090517554535962E-2</v>
      </c>
      <c r="I12" s="298"/>
      <c r="J12" s="306">
        <v>3070000</v>
      </c>
      <c r="K12" s="184">
        <v>3</v>
      </c>
      <c r="L12" s="307" t="s">
        <v>1297</v>
      </c>
      <c r="M12" s="184" t="s">
        <v>18</v>
      </c>
      <c r="N12" s="308">
        <v>18172</v>
      </c>
      <c r="O12" s="308">
        <v>6236092</v>
      </c>
      <c r="P12" s="309">
        <f t="shared" si="1"/>
        <v>8.5139578070381472E-2</v>
      </c>
    </row>
    <row r="13" spans="2:23" ht="21.95" customHeight="1">
      <c r="B13" s="306">
        <v>7010100</v>
      </c>
      <c r="C13" s="184">
        <v>4</v>
      </c>
      <c r="D13" s="307" t="s">
        <v>28</v>
      </c>
      <c r="E13" s="55" t="s">
        <v>18</v>
      </c>
      <c r="F13" s="308">
        <v>9146</v>
      </c>
      <c r="G13" s="308">
        <v>1932951</v>
      </c>
      <c r="H13" s="311">
        <f t="shared" si="0"/>
        <v>1.2727047094944299E-2</v>
      </c>
      <c r="I13" s="298"/>
      <c r="J13" s="300">
        <v>5000000</v>
      </c>
      <c r="K13" s="301">
        <v>2</v>
      </c>
      <c r="L13" s="302" t="s">
        <v>20</v>
      </c>
      <c r="M13" s="301" t="s">
        <v>18</v>
      </c>
      <c r="N13" s="303">
        <v>18620</v>
      </c>
      <c r="O13" s="303">
        <v>13313945</v>
      </c>
      <c r="P13" s="305">
        <f t="shared" si="1"/>
        <v>0.18177147799491494</v>
      </c>
    </row>
    <row r="14" spans="2:23" ht="21.95" customHeight="1">
      <c r="B14" s="306">
        <v>7010110</v>
      </c>
      <c r="C14" s="184">
        <v>5</v>
      </c>
      <c r="D14" s="307" t="s">
        <v>30</v>
      </c>
      <c r="E14" s="55"/>
      <c r="F14" s="308">
        <v>0</v>
      </c>
      <c r="G14" s="308">
        <v>786</v>
      </c>
      <c r="H14" s="311">
        <f t="shared" si="0"/>
        <v>5.1752263852659577E-6</v>
      </c>
      <c r="I14" s="298"/>
      <c r="J14" s="306">
        <v>5010000</v>
      </c>
      <c r="K14" s="184">
        <v>3</v>
      </c>
      <c r="L14" s="307" t="s">
        <v>22</v>
      </c>
      <c r="M14" s="184" t="s">
        <v>18</v>
      </c>
      <c r="N14" s="310">
        <v>3187</v>
      </c>
      <c r="O14" s="310">
        <v>1051451</v>
      </c>
      <c r="P14" s="309">
        <f t="shared" si="1"/>
        <v>1.4355159369310247E-2</v>
      </c>
    </row>
    <row r="15" spans="2:23" ht="21.95" customHeight="1">
      <c r="B15" s="306">
        <v>7010120</v>
      </c>
      <c r="C15" s="184">
        <v>5</v>
      </c>
      <c r="D15" s="307" t="s">
        <v>32</v>
      </c>
      <c r="E15" s="55"/>
      <c r="F15" s="308">
        <v>0</v>
      </c>
      <c r="G15" s="308">
        <v>8577</v>
      </c>
      <c r="H15" s="311">
        <f t="shared" si="0"/>
        <v>5.6473176471280046E-5</v>
      </c>
      <c r="I15" s="298"/>
      <c r="J15" s="306">
        <v>5010100</v>
      </c>
      <c r="K15" s="184">
        <v>4</v>
      </c>
      <c r="L15" s="307" t="s">
        <v>845</v>
      </c>
      <c r="M15" s="184" t="s">
        <v>18</v>
      </c>
      <c r="N15" s="308">
        <v>143</v>
      </c>
      <c r="O15" s="308">
        <v>71708</v>
      </c>
      <c r="P15" s="309">
        <f t="shared" si="1"/>
        <v>9.7900878695678572E-4</v>
      </c>
    </row>
    <row r="16" spans="2:23" ht="21.95" customHeight="1">
      <c r="B16" s="306">
        <v>7010300</v>
      </c>
      <c r="C16" s="184">
        <v>4</v>
      </c>
      <c r="D16" s="307" t="s">
        <v>38</v>
      </c>
      <c r="E16" s="55" t="s">
        <v>18</v>
      </c>
      <c r="F16" s="308">
        <v>487</v>
      </c>
      <c r="G16" s="308">
        <v>1238795</v>
      </c>
      <c r="H16" s="311">
        <f t="shared" si="0"/>
        <v>8.1565452543709178E-3</v>
      </c>
      <c r="I16" s="298"/>
      <c r="J16" s="306">
        <v>5030000</v>
      </c>
      <c r="K16" s="184">
        <v>3</v>
      </c>
      <c r="L16" s="307" t="s">
        <v>847</v>
      </c>
      <c r="M16" s="184" t="s">
        <v>18</v>
      </c>
      <c r="N16" s="308">
        <v>840</v>
      </c>
      <c r="O16" s="308">
        <v>887560</v>
      </c>
      <c r="P16" s="309">
        <f t="shared" si="1"/>
        <v>1.2117602484400131E-2</v>
      </c>
    </row>
    <row r="17" spans="2:16" ht="21.95" customHeight="1">
      <c r="B17" s="306">
        <v>7010310</v>
      </c>
      <c r="C17" s="184">
        <v>5</v>
      </c>
      <c r="D17" s="307" t="s">
        <v>40</v>
      </c>
      <c r="E17" s="55" t="s">
        <v>35</v>
      </c>
      <c r="F17" s="308">
        <v>8</v>
      </c>
      <c r="G17" s="308">
        <v>24957</v>
      </c>
      <c r="H17" s="311">
        <f t="shared" si="0"/>
        <v>1.6432331411842557E-4</v>
      </c>
      <c r="I17" s="298"/>
      <c r="J17" s="306">
        <v>5050000</v>
      </c>
      <c r="K17" s="184">
        <v>3</v>
      </c>
      <c r="L17" s="307" t="s">
        <v>849</v>
      </c>
      <c r="M17" s="184" t="s">
        <v>18</v>
      </c>
      <c r="N17" s="308">
        <v>10117</v>
      </c>
      <c r="O17" s="308">
        <v>6996277</v>
      </c>
      <c r="P17" s="309">
        <f t="shared" si="1"/>
        <v>9.5518166159754267E-2</v>
      </c>
    </row>
    <row r="18" spans="2:16" ht="21.95" customHeight="1">
      <c r="B18" s="306">
        <v>7050000</v>
      </c>
      <c r="C18" s="184">
        <v>3</v>
      </c>
      <c r="D18" s="307" t="s">
        <v>42</v>
      </c>
      <c r="E18" s="55" t="s">
        <v>18</v>
      </c>
      <c r="F18" s="308">
        <v>1059</v>
      </c>
      <c r="G18" s="308">
        <v>2528394</v>
      </c>
      <c r="H18" s="311">
        <f t="shared" si="0"/>
        <v>1.6647597126142666E-2</v>
      </c>
      <c r="I18" s="298"/>
      <c r="J18" s="300">
        <v>7000000</v>
      </c>
      <c r="K18" s="301">
        <v>2</v>
      </c>
      <c r="L18" s="302" t="s">
        <v>24</v>
      </c>
      <c r="M18" s="301" t="s">
        <v>18</v>
      </c>
      <c r="N18" s="303">
        <v>56402</v>
      </c>
      <c r="O18" s="303">
        <v>39293211</v>
      </c>
      <c r="P18" s="305">
        <f t="shared" si="1"/>
        <v>0.53645895627750073</v>
      </c>
    </row>
    <row r="19" spans="2:16" ht="21.95" customHeight="1">
      <c r="B19" s="300">
        <v>9000000</v>
      </c>
      <c r="C19" s="301">
        <v>2</v>
      </c>
      <c r="D19" s="302" t="s">
        <v>44</v>
      </c>
      <c r="E19" s="32" t="s">
        <v>18</v>
      </c>
      <c r="F19" s="303">
        <v>34375</v>
      </c>
      <c r="G19" s="303">
        <v>14030824</v>
      </c>
      <c r="H19" s="304">
        <f t="shared" si="0"/>
        <v>9.2382557979418384E-2</v>
      </c>
      <c r="I19" s="298"/>
      <c r="J19" s="306">
        <v>7010000</v>
      </c>
      <c r="K19" s="184">
        <v>3</v>
      </c>
      <c r="L19" s="307" t="s">
        <v>1296</v>
      </c>
      <c r="M19" s="184" t="s">
        <v>35</v>
      </c>
      <c r="N19" s="310">
        <v>41907689</v>
      </c>
      <c r="O19" s="310">
        <v>27539331</v>
      </c>
      <c r="P19" s="309">
        <f t="shared" si="1"/>
        <v>0.37598659892775427</v>
      </c>
    </row>
    <row r="20" spans="2:16" ht="21.95" customHeight="1">
      <c r="B20" s="306">
        <v>9010000</v>
      </c>
      <c r="C20" s="184">
        <v>3</v>
      </c>
      <c r="D20" s="307" t="s">
        <v>46</v>
      </c>
      <c r="E20" s="55" t="s">
        <v>18</v>
      </c>
      <c r="F20" s="308">
        <v>19908</v>
      </c>
      <c r="G20" s="308">
        <v>1613336</v>
      </c>
      <c r="H20" s="311">
        <f t="shared" si="0"/>
        <v>1.0622619638039999E-2</v>
      </c>
      <c r="I20" s="298"/>
      <c r="J20" s="306">
        <v>7010100</v>
      </c>
      <c r="K20" s="184">
        <v>4</v>
      </c>
      <c r="L20" s="307" t="s">
        <v>1298</v>
      </c>
      <c r="M20" s="184" t="s">
        <v>35</v>
      </c>
      <c r="N20" s="308">
        <v>314158</v>
      </c>
      <c r="O20" s="308">
        <v>503766</v>
      </c>
      <c r="P20" s="309">
        <f t="shared" si="1"/>
        <v>6.8777729203167298E-3</v>
      </c>
    </row>
    <row r="21" spans="2:16" ht="21.95" customHeight="1">
      <c r="B21" s="306">
        <v>9030000</v>
      </c>
      <c r="C21" s="184">
        <v>3</v>
      </c>
      <c r="D21" s="307" t="s">
        <v>48</v>
      </c>
      <c r="E21" s="55" t="s">
        <v>18</v>
      </c>
      <c r="F21" s="308">
        <v>496</v>
      </c>
      <c r="G21" s="308">
        <v>145990</v>
      </c>
      <c r="H21" s="311">
        <f t="shared" si="0"/>
        <v>9.6123575061701934E-4</v>
      </c>
      <c r="I21" s="298"/>
      <c r="J21" s="306">
        <v>7010300</v>
      </c>
      <c r="K21" s="184">
        <v>4</v>
      </c>
      <c r="L21" s="307" t="s">
        <v>1299</v>
      </c>
      <c r="M21" s="184" t="s">
        <v>35</v>
      </c>
      <c r="N21" s="308">
        <v>2004424</v>
      </c>
      <c r="O21" s="308">
        <v>2447634</v>
      </c>
      <c r="P21" s="309">
        <f t="shared" si="1"/>
        <v>3.3416846003990981E-2</v>
      </c>
    </row>
    <row r="22" spans="2:16" ht="21.95" customHeight="1">
      <c r="B22" s="300">
        <v>11000000</v>
      </c>
      <c r="C22" s="301">
        <v>2</v>
      </c>
      <c r="D22" s="302" t="s">
        <v>50</v>
      </c>
      <c r="E22" s="32" t="s">
        <v>35</v>
      </c>
      <c r="F22" s="303">
        <v>4488807</v>
      </c>
      <c r="G22" s="303">
        <v>3641248</v>
      </c>
      <c r="H22" s="304">
        <f t="shared" si="0"/>
        <v>2.3974914408265775E-2</v>
      </c>
      <c r="I22" s="298"/>
      <c r="J22" s="306">
        <v>7010500</v>
      </c>
      <c r="K22" s="184">
        <v>4</v>
      </c>
      <c r="L22" s="307" t="s">
        <v>1300</v>
      </c>
      <c r="M22" s="184" t="s">
        <v>35</v>
      </c>
      <c r="N22" s="308">
        <v>42006</v>
      </c>
      <c r="O22" s="308">
        <v>31545</v>
      </c>
      <c r="P22" s="309">
        <f t="shared" si="1"/>
        <v>4.3067485056830202E-4</v>
      </c>
    </row>
    <row r="23" spans="2:16" ht="21.95" customHeight="1">
      <c r="B23" s="306">
        <v>11010000</v>
      </c>
      <c r="C23" s="184">
        <v>3</v>
      </c>
      <c r="D23" s="307" t="s">
        <v>52</v>
      </c>
      <c r="E23" s="55" t="s">
        <v>35</v>
      </c>
      <c r="F23" s="308">
        <v>3136628</v>
      </c>
      <c r="G23" s="308">
        <v>2235403</v>
      </c>
      <c r="H23" s="311">
        <f t="shared" si="0"/>
        <v>1.4718468940588649E-2</v>
      </c>
      <c r="I23" s="298"/>
      <c r="J23" s="306">
        <v>7010700</v>
      </c>
      <c r="K23" s="184">
        <v>4</v>
      </c>
      <c r="L23" s="307" t="s">
        <v>856</v>
      </c>
      <c r="M23" s="184" t="s">
        <v>35</v>
      </c>
      <c r="N23" s="308">
        <v>52731</v>
      </c>
      <c r="O23" s="308">
        <v>103907</v>
      </c>
      <c r="P23" s="309">
        <f t="shared" si="1"/>
        <v>1.4186125122206549E-3</v>
      </c>
    </row>
    <row r="24" spans="2:16" ht="21.95" customHeight="1">
      <c r="B24" s="306">
        <v>11010100</v>
      </c>
      <c r="C24" s="184">
        <v>4</v>
      </c>
      <c r="D24" s="307" t="s">
        <v>55</v>
      </c>
      <c r="E24" s="55" t="s">
        <v>18</v>
      </c>
      <c r="F24" s="308">
        <v>38</v>
      </c>
      <c r="G24" s="308">
        <v>27958</v>
      </c>
      <c r="H24" s="311">
        <f t="shared" si="0"/>
        <v>1.8408267083876035E-4</v>
      </c>
      <c r="I24" s="298"/>
      <c r="J24" s="306">
        <v>7010710</v>
      </c>
      <c r="K24" s="184">
        <v>5</v>
      </c>
      <c r="L24" s="307" t="s">
        <v>858</v>
      </c>
      <c r="M24" s="184" t="s">
        <v>35</v>
      </c>
      <c r="N24" s="308">
        <v>52731</v>
      </c>
      <c r="O24" s="308">
        <v>103907</v>
      </c>
      <c r="P24" s="309">
        <f t="shared" si="1"/>
        <v>1.4186125122206549E-3</v>
      </c>
    </row>
    <row r="25" spans="2:16" ht="21.95" customHeight="1">
      <c r="B25" s="306">
        <v>11010300</v>
      </c>
      <c r="C25" s="184">
        <v>4</v>
      </c>
      <c r="D25" s="307" t="s">
        <v>1301</v>
      </c>
      <c r="E25" s="55" t="s">
        <v>18</v>
      </c>
      <c r="F25" s="308">
        <v>278</v>
      </c>
      <c r="G25" s="308">
        <v>149658</v>
      </c>
      <c r="H25" s="311">
        <f t="shared" si="0"/>
        <v>9.853868070815936E-4</v>
      </c>
      <c r="I25" s="298"/>
      <c r="J25" s="306">
        <v>7011300</v>
      </c>
      <c r="K25" s="184">
        <v>4</v>
      </c>
      <c r="L25" s="307" t="s">
        <v>864</v>
      </c>
      <c r="M25" s="184" t="s">
        <v>35</v>
      </c>
      <c r="N25" s="308">
        <v>15050918</v>
      </c>
      <c r="O25" s="308">
        <v>15758600</v>
      </c>
      <c r="P25" s="309">
        <f t="shared" si="1"/>
        <v>0.21514765256508619</v>
      </c>
    </row>
    <row r="26" spans="2:16" ht="21.95" customHeight="1">
      <c r="B26" s="306">
        <v>11030000</v>
      </c>
      <c r="C26" s="184">
        <v>3</v>
      </c>
      <c r="D26" s="307" t="s">
        <v>59</v>
      </c>
      <c r="E26" s="55" t="s">
        <v>35</v>
      </c>
      <c r="F26" s="308">
        <v>1352179</v>
      </c>
      <c r="G26" s="308">
        <v>1405845</v>
      </c>
      <c r="H26" s="311">
        <f t="shared" si="0"/>
        <v>9.2564454676771248E-3</v>
      </c>
      <c r="I26" s="298"/>
      <c r="J26" s="306">
        <v>7011310</v>
      </c>
      <c r="K26" s="184">
        <v>5</v>
      </c>
      <c r="L26" s="307" t="s">
        <v>866</v>
      </c>
      <c r="M26" s="184" t="s">
        <v>35</v>
      </c>
      <c r="N26" s="308">
        <v>10144690</v>
      </c>
      <c r="O26" s="308">
        <v>11354550</v>
      </c>
      <c r="P26" s="309">
        <f t="shared" si="1"/>
        <v>0.15502041922714577</v>
      </c>
    </row>
    <row r="27" spans="2:16" ht="21.95" customHeight="1">
      <c r="B27" s="306">
        <v>11030300</v>
      </c>
      <c r="C27" s="184">
        <v>4</v>
      </c>
      <c r="D27" s="307" t="s">
        <v>61</v>
      </c>
      <c r="E27" s="55" t="s">
        <v>35</v>
      </c>
      <c r="F27" s="308">
        <v>484</v>
      </c>
      <c r="G27" s="308">
        <v>2005</v>
      </c>
      <c r="H27" s="311">
        <f t="shared" si="0"/>
        <v>1.3201436262669522E-5</v>
      </c>
      <c r="I27" s="298"/>
      <c r="J27" s="306">
        <v>7011330</v>
      </c>
      <c r="K27" s="184">
        <v>5</v>
      </c>
      <c r="L27" s="307" t="s">
        <v>40</v>
      </c>
      <c r="M27" s="184" t="s">
        <v>35</v>
      </c>
      <c r="N27" s="308">
        <v>63599</v>
      </c>
      <c r="O27" s="308">
        <v>185912</v>
      </c>
      <c r="P27" s="309">
        <f t="shared" si="1"/>
        <v>2.5382032911350186E-3</v>
      </c>
    </row>
    <row r="28" spans="2:16" ht="21.95" customHeight="1">
      <c r="B28" s="300">
        <v>13000000</v>
      </c>
      <c r="C28" s="301">
        <v>2</v>
      </c>
      <c r="D28" s="302" t="s">
        <v>63</v>
      </c>
      <c r="E28" s="32" t="s">
        <v>18</v>
      </c>
      <c r="F28" s="303">
        <v>5299</v>
      </c>
      <c r="G28" s="303">
        <v>5072035</v>
      </c>
      <c r="H28" s="304">
        <f t="shared" si="0"/>
        <v>3.3395584426199013E-2</v>
      </c>
      <c r="I28" s="298"/>
      <c r="J28" s="306">
        <v>7011340</v>
      </c>
      <c r="K28" s="184">
        <v>5</v>
      </c>
      <c r="L28" s="307" t="s">
        <v>869</v>
      </c>
      <c r="M28" s="184" t="s">
        <v>35</v>
      </c>
      <c r="N28" s="308">
        <v>2924832</v>
      </c>
      <c r="O28" s="308">
        <v>1355725</v>
      </c>
      <c r="P28" s="309">
        <f t="shared" si="1"/>
        <v>1.8509325147779719E-2</v>
      </c>
    </row>
    <row r="29" spans="2:16" ht="21.95" customHeight="1">
      <c r="B29" s="300">
        <v>15000000</v>
      </c>
      <c r="C29" s="301">
        <v>2</v>
      </c>
      <c r="D29" s="302" t="s">
        <v>65</v>
      </c>
      <c r="E29" s="32" t="s">
        <v>18</v>
      </c>
      <c r="F29" s="303">
        <v>3687</v>
      </c>
      <c r="G29" s="303">
        <v>12133832</v>
      </c>
      <c r="H29" s="304">
        <f t="shared" si="0"/>
        <v>7.9892274199471244E-2</v>
      </c>
      <c r="I29" s="298"/>
      <c r="J29" s="306">
        <v>7011350</v>
      </c>
      <c r="K29" s="184">
        <v>5</v>
      </c>
      <c r="L29" s="307" t="s">
        <v>871</v>
      </c>
      <c r="M29" s="184" t="s">
        <v>35</v>
      </c>
      <c r="N29" s="308">
        <v>1729713</v>
      </c>
      <c r="O29" s="308">
        <v>2574838</v>
      </c>
      <c r="P29" s="309">
        <f t="shared" si="1"/>
        <v>3.5153525784992409E-2</v>
      </c>
    </row>
    <row r="30" spans="2:16" ht="21.95" customHeight="1">
      <c r="B30" s="306">
        <v>15010000</v>
      </c>
      <c r="C30" s="184">
        <v>3</v>
      </c>
      <c r="D30" s="307" t="s">
        <v>67</v>
      </c>
      <c r="E30" s="55" t="s">
        <v>18</v>
      </c>
      <c r="F30" s="308">
        <v>1856</v>
      </c>
      <c r="G30" s="308">
        <v>8864512</v>
      </c>
      <c r="H30" s="311">
        <f t="shared" si="0"/>
        <v>5.8366229510059424E-2</v>
      </c>
      <c r="I30" s="298"/>
      <c r="J30" s="306">
        <v>7011500</v>
      </c>
      <c r="K30" s="184">
        <v>4</v>
      </c>
      <c r="L30" s="307" t="s">
        <v>873</v>
      </c>
      <c r="M30" s="184" t="s">
        <v>35</v>
      </c>
      <c r="N30" s="308">
        <v>1015418</v>
      </c>
      <c r="O30" s="308">
        <v>738532</v>
      </c>
      <c r="P30" s="309">
        <f t="shared" si="1"/>
        <v>1.0082965881753343E-2</v>
      </c>
    </row>
    <row r="31" spans="2:16" ht="21.95" customHeight="1">
      <c r="B31" s="300">
        <v>17000000</v>
      </c>
      <c r="C31" s="301">
        <v>2</v>
      </c>
      <c r="D31" s="302" t="s">
        <v>69</v>
      </c>
      <c r="E31" s="32" t="s">
        <v>18</v>
      </c>
      <c r="F31" s="303">
        <v>791</v>
      </c>
      <c r="G31" s="303">
        <v>453570</v>
      </c>
      <c r="H31" s="304">
        <f t="shared" si="0"/>
        <v>2.986421668657863E-3</v>
      </c>
      <c r="I31" s="298"/>
      <c r="J31" s="306">
        <v>7030000</v>
      </c>
      <c r="K31" s="184">
        <v>3</v>
      </c>
      <c r="L31" s="307" t="s">
        <v>42</v>
      </c>
      <c r="M31" s="184" t="s">
        <v>18</v>
      </c>
      <c r="N31" s="308">
        <v>14483</v>
      </c>
      <c r="O31" s="308">
        <v>11753880</v>
      </c>
      <c r="P31" s="309">
        <f t="shared" si="1"/>
        <v>0.16047235734974652</v>
      </c>
    </row>
    <row r="32" spans="2:16" ht="21.95" customHeight="1">
      <c r="B32" s="306">
        <v>17030000</v>
      </c>
      <c r="C32" s="184">
        <v>3</v>
      </c>
      <c r="D32" s="307" t="s">
        <v>72</v>
      </c>
      <c r="E32" s="55" t="s">
        <v>18</v>
      </c>
      <c r="F32" s="308">
        <v>707</v>
      </c>
      <c r="G32" s="308">
        <v>437422</v>
      </c>
      <c r="H32" s="311">
        <f t="shared" si="0"/>
        <v>2.8800990787478443E-3</v>
      </c>
      <c r="I32" s="298"/>
      <c r="J32" s="300">
        <v>9000000</v>
      </c>
      <c r="K32" s="301">
        <v>2</v>
      </c>
      <c r="L32" s="302" t="s">
        <v>44</v>
      </c>
      <c r="M32" s="301" t="s">
        <v>18</v>
      </c>
      <c r="N32" s="303">
        <v>2044795</v>
      </c>
      <c r="O32" s="303">
        <v>114320506</v>
      </c>
      <c r="P32" s="305">
        <f t="shared" si="1"/>
        <v>1.5607851272291227</v>
      </c>
    </row>
    <row r="33" spans="2:16" ht="21.95" customHeight="1">
      <c r="B33" s="300">
        <v>19000000</v>
      </c>
      <c r="C33" s="301">
        <v>2</v>
      </c>
      <c r="D33" s="302" t="s">
        <v>74</v>
      </c>
      <c r="E33" s="32"/>
      <c r="F33" s="303">
        <v>0</v>
      </c>
      <c r="G33" s="303">
        <v>15353877</v>
      </c>
      <c r="H33" s="304">
        <f t="shared" si="0"/>
        <v>0.10109387960118082</v>
      </c>
      <c r="I33" s="298"/>
      <c r="J33" s="306">
        <v>9010000</v>
      </c>
      <c r="K33" s="184">
        <v>3</v>
      </c>
      <c r="L33" s="307" t="s">
        <v>875</v>
      </c>
      <c r="M33" s="184" t="s">
        <v>18</v>
      </c>
      <c r="N33" s="310">
        <v>528981</v>
      </c>
      <c r="O33" s="310">
        <v>28654662</v>
      </c>
      <c r="P33" s="309">
        <f t="shared" si="1"/>
        <v>0.39121389364194653</v>
      </c>
    </row>
    <row r="34" spans="2:16" ht="21.95" customHeight="1">
      <c r="B34" s="312">
        <v>100000000</v>
      </c>
      <c r="C34" s="313">
        <v>1</v>
      </c>
      <c r="D34" s="314" t="s">
        <v>76</v>
      </c>
      <c r="E34" s="315"/>
      <c r="F34" s="316">
        <v>0</v>
      </c>
      <c r="G34" s="316">
        <v>17299568</v>
      </c>
      <c r="H34" s="317">
        <f t="shared" si="0"/>
        <v>0.11390481013651733</v>
      </c>
      <c r="I34" s="298"/>
      <c r="J34" s="306">
        <v>9030000</v>
      </c>
      <c r="K34" s="184">
        <v>3</v>
      </c>
      <c r="L34" s="307" t="s">
        <v>48</v>
      </c>
      <c r="M34" s="184" t="s">
        <v>18</v>
      </c>
      <c r="N34" s="308">
        <v>41287</v>
      </c>
      <c r="O34" s="308">
        <v>6402490</v>
      </c>
      <c r="P34" s="309">
        <f t="shared" si="1"/>
        <v>8.7411362308291274E-2</v>
      </c>
    </row>
    <row r="35" spans="2:16" ht="21.95" customHeight="1">
      <c r="B35" s="300">
        <v>101000000</v>
      </c>
      <c r="C35" s="301">
        <v>2</v>
      </c>
      <c r="D35" s="302" t="s">
        <v>78</v>
      </c>
      <c r="E35" s="32" t="s">
        <v>79</v>
      </c>
      <c r="F35" s="303">
        <v>62570</v>
      </c>
      <c r="G35" s="303">
        <v>13320117</v>
      </c>
      <c r="H35" s="304">
        <f t="shared" si="0"/>
        <v>8.7703080093167476E-2</v>
      </c>
      <c r="I35" s="298"/>
      <c r="J35" s="306">
        <v>9050000</v>
      </c>
      <c r="K35" s="184">
        <v>3</v>
      </c>
      <c r="L35" s="307" t="s">
        <v>877</v>
      </c>
      <c r="M35" s="184" t="s">
        <v>18</v>
      </c>
      <c r="N35" s="308">
        <v>42512</v>
      </c>
      <c r="O35" s="308">
        <v>1728525</v>
      </c>
      <c r="P35" s="309">
        <f t="shared" si="1"/>
        <v>2.3599056778525099E-2</v>
      </c>
    </row>
    <row r="36" spans="2:16" ht="21.95" customHeight="1">
      <c r="B36" s="300">
        <v>103000000</v>
      </c>
      <c r="C36" s="301">
        <v>2</v>
      </c>
      <c r="D36" s="302" t="s">
        <v>81</v>
      </c>
      <c r="E36" s="32" t="s">
        <v>35</v>
      </c>
      <c r="F36" s="303">
        <v>4570044</v>
      </c>
      <c r="G36" s="303">
        <v>3979451</v>
      </c>
      <c r="H36" s="304">
        <f t="shared" si="0"/>
        <v>2.6201730043349875E-2</v>
      </c>
      <c r="I36" s="298"/>
      <c r="J36" s="306">
        <v>9070000</v>
      </c>
      <c r="K36" s="184">
        <v>3</v>
      </c>
      <c r="L36" s="307" t="s">
        <v>879</v>
      </c>
      <c r="M36" s="184" t="s">
        <v>18</v>
      </c>
      <c r="N36" s="308">
        <v>1333777</v>
      </c>
      <c r="O36" s="308">
        <v>62210157</v>
      </c>
      <c r="P36" s="309">
        <f t="shared" si="1"/>
        <v>0.84933745664306881</v>
      </c>
    </row>
    <row r="37" spans="2:16" ht="21.95" customHeight="1">
      <c r="B37" s="306">
        <v>103010000</v>
      </c>
      <c r="C37" s="184">
        <v>3</v>
      </c>
      <c r="D37" s="307" t="s">
        <v>83</v>
      </c>
      <c r="E37" s="55" t="s">
        <v>18</v>
      </c>
      <c r="F37" s="308">
        <v>4563</v>
      </c>
      <c r="G37" s="308">
        <v>3831494</v>
      </c>
      <c r="H37" s="311">
        <f t="shared" si="0"/>
        <v>2.5227543058254715E-2</v>
      </c>
      <c r="I37" s="298"/>
      <c r="J37" s="306">
        <v>9070100</v>
      </c>
      <c r="K37" s="184">
        <v>4</v>
      </c>
      <c r="L37" s="307" t="s">
        <v>881</v>
      </c>
      <c r="M37" s="184" t="s">
        <v>18</v>
      </c>
      <c r="N37" s="308">
        <v>681096</v>
      </c>
      <c r="O37" s="308">
        <v>31064429</v>
      </c>
      <c r="P37" s="309">
        <f t="shared" si="1"/>
        <v>0.42411375233997867</v>
      </c>
    </row>
    <row r="38" spans="2:16" ht="21.95" customHeight="1">
      <c r="B38" s="312">
        <v>200000000</v>
      </c>
      <c r="C38" s="313">
        <v>1</v>
      </c>
      <c r="D38" s="314" t="s">
        <v>1302</v>
      </c>
      <c r="E38" s="315"/>
      <c r="F38" s="316">
        <v>0</v>
      </c>
      <c r="G38" s="316">
        <v>94126464</v>
      </c>
      <c r="H38" s="317">
        <f t="shared" si="0"/>
        <v>0.61975287537479173</v>
      </c>
      <c r="I38" s="298"/>
      <c r="J38" s="306">
        <v>9090000</v>
      </c>
      <c r="K38" s="184">
        <v>3</v>
      </c>
      <c r="L38" s="307" t="s">
        <v>883</v>
      </c>
      <c r="M38" s="184" t="s">
        <v>18</v>
      </c>
      <c r="N38" s="308">
        <v>3234</v>
      </c>
      <c r="O38" s="308">
        <v>285156</v>
      </c>
      <c r="P38" s="309">
        <f t="shared" si="1"/>
        <v>3.8931531998305513E-3</v>
      </c>
    </row>
    <row r="39" spans="2:16" ht="21.95" customHeight="1">
      <c r="B39" s="300">
        <v>201000000</v>
      </c>
      <c r="C39" s="301">
        <v>2</v>
      </c>
      <c r="D39" s="302" t="s">
        <v>87</v>
      </c>
      <c r="E39" s="32" t="s">
        <v>18</v>
      </c>
      <c r="F39" s="303">
        <v>4692</v>
      </c>
      <c r="G39" s="303">
        <v>332712</v>
      </c>
      <c r="H39" s="304">
        <f t="shared" si="0"/>
        <v>2.1906614772196019E-3</v>
      </c>
      <c r="I39" s="298"/>
      <c r="J39" s="306">
        <v>9110000</v>
      </c>
      <c r="K39" s="184">
        <v>3</v>
      </c>
      <c r="L39" s="307" t="s">
        <v>885</v>
      </c>
      <c r="M39" s="184" t="s">
        <v>18</v>
      </c>
      <c r="N39" s="308">
        <v>1900</v>
      </c>
      <c r="O39" s="308">
        <v>107107</v>
      </c>
      <c r="P39" s="309">
        <f t="shared" si="1"/>
        <v>1.4623011957463662E-3</v>
      </c>
    </row>
    <row r="40" spans="2:16" ht="21.95" customHeight="1">
      <c r="B40" s="300">
        <v>203000000</v>
      </c>
      <c r="C40" s="301">
        <v>2</v>
      </c>
      <c r="D40" s="302" t="s">
        <v>89</v>
      </c>
      <c r="E40" s="32" t="s">
        <v>18</v>
      </c>
      <c r="F40" s="303">
        <v>29</v>
      </c>
      <c r="G40" s="303">
        <v>18656</v>
      </c>
      <c r="H40" s="304">
        <f t="shared" si="0"/>
        <v>1.2283590768895892E-4</v>
      </c>
      <c r="I40" s="298"/>
      <c r="J40" s="306">
        <v>9150000</v>
      </c>
      <c r="K40" s="184">
        <v>3</v>
      </c>
      <c r="L40" s="307" t="s">
        <v>887</v>
      </c>
      <c r="M40" s="184" t="s">
        <v>18</v>
      </c>
      <c r="N40" s="308">
        <v>51184</v>
      </c>
      <c r="O40" s="308">
        <v>5508005</v>
      </c>
      <c r="P40" s="309">
        <f t="shared" si="1"/>
        <v>7.5199214782198778E-2</v>
      </c>
    </row>
    <row r="41" spans="2:16" ht="21.95" customHeight="1">
      <c r="B41" s="300">
        <v>205000000</v>
      </c>
      <c r="C41" s="301">
        <v>2</v>
      </c>
      <c r="D41" s="302" t="s">
        <v>91</v>
      </c>
      <c r="E41" s="32" t="s">
        <v>18</v>
      </c>
      <c r="F41" s="303">
        <v>24700</v>
      </c>
      <c r="G41" s="303">
        <v>11195474</v>
      </c>
      <c r="H41" s="304">
        <f t="shared" si="0"/>
        <v>7.3713883511907136E-2</v>
      </c>
      <c r="I41" s="298"/>
      <c r="J41" s="300">
        <v>11000000</v>
      </c>
      <c r="K41" s="301">
        <v>2</v>
      </c>
      <c r="L41" s="302" t="s">
        <v>50</v>
      </c>
      <c r="M41" s="301" t="s">
        <v>35</v>
      </c>
      <c r="N41" s="303">
        <v>367236530</v>
      </c>
      <c r="O41" s="303">
        <v>93397572</v>
      </c>
      <c r="P41" s="305">
        <f t="shared" si="1"/>
        <v>1.2751303016180766</v>
      </c>
    </row>
    <row r="42" spans="2:16" ht="21.95" customHeight="1">
      <c r="B42" s="306">
        <v>205010000</v>
      </c>
      <c r="C42" s="184">
        <v>3</v>
      </c>
      <c r="D42" s="307" t="s">
        <v>93</v>
      </c>
      <c r="E42" s="55" t="s">
        <v>18</v>
      </c>
      <c r="F42" s="308">
        <v>20397</v>
      </c>
      <c r="G42" s="308">
        <v>10824099</v>
      </c>
      <c r="H42" s="311">
        <f t="shared" si="0"/>
        <v>7.1268654887443841E-2</v>
      </c>
      <c r="I42" s="298"/>
      <c r="J42" s="306">
        <v>11010000</v>
      </c>
      <c r="K42" s="184">
        <v>3</v>
      </c>
      <c r="L42" s="307" t="s">
        <v>52</v>
      </c>
      <c r="M42" s="184" t="s">
        <v>35</v>
      </c>
      <c r="N42" s="310">
        <v>152986958</v>
      </c>
      <c r="O42" s="310">
        <v>38645271</v>
      </c>
      <c r="P42" s="309">
        <f t="shared" si="1"/>
        <v>0.52761281702636031</v>
      </c>
    </row>
    <row r="43" spans="2:16" ht="21.95" customHeight="1">
      <c r="B43" s="300">
        <v>207000000</v>
      </c>
      <c r="C43" s="301">
        <v>2</v>
      </c>
      <c r="D43" s="302" t="s">
        <v>95</v>
      </c>
      <c r="E43" s="32"/>
      <c r="F43" s="303">
        <v>0</v>
      </c>
      <c r="G43" s="303">
        <v>867739</v>
      </c>
      <c r="H43" s="304">
        <f t="shared" si="0"/>
        <v>5.7134170080461793E-3</v>
      </c>
      <c r="I43" s="298"/>
      <c r="J43" s="306">
        <v>11010100</v>
      </c>
      <c r="K43" s="184">
        <v>4</v>
      </c>
      <c r="L43" s="307" t="s">
        <v>888</v>
      </c>
      <c r="M43" s="184" t="s">
        <v>18</v>
      </c>
      <c r="N43" s="308">
        <v>210</v>
      </c>
      <c r="O43" s="308">
        <v>52842</v>
      </c>
      <c r="P43" s="309">
        <f t="shared" si="1"/>
        <v>7.2143669214551321E-4</v>
      </c>
    </row>
    <row r="44" spans="2:16" ht="21.95" customHeight="1">
      <c r="B44" s="306">
        <v>207010000</v>
      </c>
      <c r="C44" s="184">
        <v>3</v>
      </c>
      <c r="D44" s="307" t="s">
        <v>97</v>
      </c>
      <c r="E44" s="55"/>
      <c r="F44" s="308">
        <v>0</v>
      </c>
      <c r="G44" s="308">
        <v>840004</v>
      </c>
      <c r="H44" s="311">
        <f t="shared" si="0"/>
        <v>5.5308026266271569E-3</v>
      </c>
      <c r="I44" s="298"/>
      <c r="J44" s="306">
        <v>11010120</v>
      </c>
      <c r="K44" s="184">
        <v>5</v>
      </c>
      <c r="L44" s="307" t="s">
        <v>890</v>
      </c>
      <c r="M44" s="184" t="s">
        <v>35</v>
      </c>
      <c r="N44" s="308">
        <v>174226</v>
      </c>
      <c r="O44" s="308">
        <v>42317</v>
      </c>
      <c r="P44" s="309">
        <f t="shared" si="1"/>
        <v>5.7774188148672801E-4</v>
      </c>
    </row>
    <row r="45" spans="2:16" ht="21.95" customHeight="1">
      <c r="B45" s="306">
        <v>207010100</v>
      </c>
      <c r="C45" s="184">
        <v>4</v>
      </c>
      <c r="D45" s="307" t="s">
        <v>99</v>
      </c>
      <c r="E45" s="55"/>
      <c r="F45" s="308">
        <v>0</v>
      </c>
      <c r="G45" s="308">
        <v>608589</v>
      </c>
      <c r="H45" s="311">
        <f t="shared" si="0"/>
        <v>4.0071066801305646E-3</v>
      </c>
      <c r="I45" s="298"/>
      <c r="J45" s="306">
        <v>11010130</v>
      </c>
      <c r="K45" s="184">
        <v>5</v>
      </c>
      <c r="L45" s="307" t="s">
        <v>892</v>
      </c>
      <c r="M45" s="184" t="s">
        <v>35</v>
      </c>
      <c r="N45" s="308">
        <v>35910</v>
      </c>
      <c r="O45" s="308">
        <v>8330</v>
      </c>
      <c r="P45" s="309">
        <f t="shared" si="1"/>
        <v>1.1372710430286752E-4</v>
      </c>
    </row>
    <row r="46" spans="2:16" ht="21.95" customHeight="1">
      <c r="B46" s="300">
        <v>209000000</v>
      </c>
      <c r="C46" s="301">
        <v>2</v>
      </c>
      <c r="D46" s="302" t="s">
        <v>101</v>
      </c>
      <c r="E46" s="32" t="s">
        <v>18</v>
      </c>
      <c r="F46" s="303">
        <v>129337</v>
      </c>
      <c r="G46" s="303">
        <v>3206782</v>
      </c>
      <c r="H46" s="304">
        <f t="shared" si="0"/>
        <v>2.1114278394651319E-2</v>
      </c>
      <c r="I46" s="298"/>
      <c r="J46" s="306">
        <v>11010300</v>
      </c>
      <c r="K46" s="184">
        <v>4</v>
      </c>
      <c r="L46" s="307" t="s">
        <v>893</v>
      </c>
      <c r="M46" s="184" t="s">
        <v>18</v>
      </c>
      <c r="N46" s="308">
        <v>70751</v>
      </c>
      <c r="O46" s="308">
        <v>8864738</v>
      </c>
      <c r="P46" s="309">
        <f t="shared" si="1"/>
        <v>0.12102772906885872</v>
      </c>
    </row>
    <row r="47" spans="2:16" ht="21.95" customHeight="1">
      <c r="B47" s="300">
        <v>211000000</v>
      </c>
      <c r="C47" s="301">
        <v>2</v>
      </c>
      <c r="D47" s="302" t="s">
        <v>103</v>
      </c>
      <c r="E47" s="32" t="s">
        <v>18</v>
      </c>
      <c r="F47" s="303">
        <v>51638</v>
      </c>
      <c r="G47" s="303">
        <v>8221641</v>
      </c>
      <c r="H47" s="304">
        <f t="shared" si="0"/>
        <v>5.4133401314738407E-2</v>
      </c>
      <c r="I47" s="298"/>
      <c r="J47" s="306">
        <v>11010500</v>
      </c>
      <c r="K47" s="184">
        <v>4</v>
      </c>
      <c r="L47" s="307" t="s">
        <v>895</v>
      </c>
      <c r="M47" s="184" t="s">
        <v>18</v>
      </c>
      <c r="N47" s="308">
        <v>260</v>
      </c>
      <c r="O47" s="308">
        <v>108102</v>
      </c>
      <c r="P47" s="309">
        <f t="shared" si="1"/>
        <v>1.4758856457801422E-3</v>
      </c>
    </row>
    <row r="48" spans="2:16" ht="21.95" customHeight="1">
      <c r="B48" s="306">
        <v>211050000</v>
      </c>
      <c r="C48" s="184">
        <v>3</v>
      </c>
      <c r="D48" s="307" t="s">
        <v>105</v>
      </c>
      <c r="E48" s="55" t="s">
        <v>18</v>
      </c>
      <c r="F48" s="308">
        <v>12794</v>
      </c>
      <c r="G48" s="308">
        <v>4501880</v>
      </c>
      <c r="H48" s="311">
        <f t="shared" si="0"/>
        <v>2.9641537098347465E-2</v>
      </c>
      <c r="I48" s="298"/>
      <c r="J48" s="306">
        <v>11010800</v>
      </c>
      <c r="K48" s="184">
        <v>4</v>
      </c>
      <c r="L48" s="307" t="s">
        <v>897</v>
      </c>
      <c r="M48" s="184" t="s">
        <v>35</v>
      </c>
      <c r="N48" s="308">
        <v>3677317</v>
      </c>
      <c r="O48" s="308">
        <v>1459564</v>
      </c>
      <c r="P48" s="309">
        <f t="shared" si="1"/>
        <v>1.9927009275475454E-2</v>
      </c>
    </row>
    <row r="49" spans="2:16" ht="21.95" customHeight="1">
      <c r="B49" s="306">
        <v>211050100</v>
      </c>
      <c r="C49" s="184">
        <v>4</v>
      </c>
      <c r="D49" s="307" t="s">
        <v>107</v>
      </c>
      <c r="E49" s="55" t="s">
        <v>35</v>
      </c>
      <c r="F49" s="308">
        <v>7507510</v>
      </c>
      <c r="G49" s="308">
        <v>3809661</v>
      </c>
      <c r="H49" s="311">
        <f t="shared" si="0"/>
        <v>2.5083788964527596E-2</v>
      </c>
      <c r="I49" s="298"/>
      <c r="J49" s="306">
        <v>11030000</v>
      </c>
      <c r="K49" s="184">
        <v>3</v>
      </c>
      <c r="L49" s="307" t="s">
        <v>59</v>
      </c>
      <c r="M49" s="184" t="s">
        <v>35</v>
      </c>
      <c r="N49" s="308">
        <v>214249572</v>
      </c>
      <c r="O49" s="308">
        <v>54752301</v>
      </c>
      <c r="P49" s="309">
        <f t="shared" si="1"/>
        <v>0.74751748459171641</v>
      </c>
    </row>
    <row r="50" spans="2:16" ht="21.95" customHeight="1">
      <c r="B50" s="306">
        <v>211050300</v>
      </c>
      <c r="C50" s="184">
        <v>4</v>
      </c>
      <c r="D50" s="307" t="s">
        <v>109</v>
      </c>
      <c r="E50" s="55" t="s">
        <v>18</v>
      </c>
      <c r="F50" s="308">
        <v>441</v>
      </c>
      <c r="G50" s="308">
        <v>212001</v>
      </c>
      <c r="H50" s="311">
        <f t="shared" si="0"/>
        <v>1.3958691716320205E-3</v>
      </c>
      <c r="I50" s="298"/>
      <c r="J50" s="306">
        <v>11030100</v>
      </c>
      <c r="K50" s="184">
        <v>4</v>
      </c>
      <c r="L50" s="307" t="s">
        <v>899</v>
      </c>
      <c r="M50" s="184" t="s">
        <v>18</v>
      </c>
      <c r="N50" s="308">
        <v>40910</v>
      </c>
      <c r="O50" s="308">
        <v>2998231</v>
      </c>
      <c r="P50" s="309">
        <f t="shared" si="1"/>
        <v>4.0933989154992891E-2</v>
      </c>
    </row>
    <row r="51" spans="2:16" ht="21.95" customHeight="1">
      <c r="B51" s="300">
        <v>213000000</v>
      </c>
      <c r="C51" s="301">
        <v>2</v>
      </c>
      <c r="D51" s="302" t="s">
        <v>111</v>
      </c>
      <c r="E51" s="32" t="s">
        <v>18</v>
      </c>
      <c r="F51" s="303">
        <v>1131976</v>
      </c>
      <c r="G51" s="303">
        <v>4191026</v>
      </c>
      <c r="H51" s="304">
        <f t="shared" si="0"/>
        <v>2.7594794321292169E-2</v>
      </c>
      <c r="I51" s="298"/>
      <c r="J51" s="306">
        <v>11030300</v>
      </c>
      <c r="K51" s="184">
        <v>4</v>
      </c>
      <c r="L51" s="307" t="s">
        <v>900</v>
      </c>
      <c r="M51" s="184" t="s">
        <v>35</v>
      </c>
      <c r="N51" s="308">
        <v>62859986</v>
      </c>
      <c r="O51" s="308">
        <v>15681531</v>
      </c>
      <c r="P51" s="309">
        <f t="shared" si="1"/>
        <v>0.21409545158051027</v>
      </c>
    </row>
    <row r="52" spans="2:16" ht="21.95" customHeight="1">
      <c r="B52" s="306">
        <v>213010000</v>
      </c>
      <c r="C52" s="184">
        <v>3</v>
      </c>
      <c r="D52" s="307" t="s">
        <v>113</v>
      </c>
      <c r="E52" s="55" t="s">
        <v>18</v>
      </c>
      <c r="F52" s="308">
        <v>13251</v>
      </c>
      <c r="G52" s="308">
        <v>1120217</v>
      </c>
      <c r="H52" s="311">
        <f t="shared" si="0"/>
        <v>7.3757971700044219E-3</v>
      </c>
      <c r="I52" s="298"/>
      <c r="J52" s="306">
        <v>11030500</v>
      </c>
      <c r="K52" s="184">
        <v>4</v>
      </c>
      <c r="L52" s="307" t="s">
        <v>902</v>
      </c>
      <c r="M52" s="184" t="s">
        <v>18</v>
      </c>
      <c r="N52" s="308">
        <v>17148</v>
      </c>
      <c r="O52" s="308">
        <v>4075371</v>
      </c>
      <c r="P52" s="309">
        <f t="shared" si="1"/>
        <v>5.5639873084019388E-2</v>
      </c>
    </row>
    <row r="53" spans="2:16" ht="21.95" customHeight="1">
      <c r="B53" s="300">
        <v>215000000</v>
      </c>
      <c r="C53" s="301">
        <v>2</v>
      </c>
      <c r="D53" s="302" t="s">
        <v>115</v>
      </c>
      <c r="E53" s="32" t="s">
        <v>18</v>
      </c>
      <c r="F53" s="303">
        <v>356985</v>
      </c>
      <c r="G53" s="303">
        <v>65194904</v>
      </c>
      <c r="H53" s="304">
        <f t="shared" si="0"/>
        <v>0.42926003481638819</v>
      </c>
      <c r="I53" s="298"/>
      <c r="J53" s="300">
        <v>13000000</v>
      </c>
      <c r="K53" s="301">
        <v>2</v>
      </c>
      <c r="L53" s="302" t="s">
        <v>63</v>
      </c>
      <c r="M53" s="301" t="s">
        <v>18</v>
      </c>
      <c r="N53" s="303">
        <v>44667</v>
      </c>
      <c r="O53" s="303">
        <v>9232564</v>
      </c>
      <c r="P53" s="305">
        <f t="shared" si="1"/>
        <v>0.12604955210214883</v>
      </c>
    </row>
    <row r="54" spans="2:16" ht="21.95" customHeight="1">
      <c r="B54" s="306">
        <v>215010000</v>
      </c>
      <c r="C54" s="184">
        <v>3</v>
      </c>
      <c r="D54" s="307" t="s">
        <v>117</v>
      </c>
      <c r="E54" s="55" t="s">
        <v>18</v>
      </c>
      <c r="F54" s="308">
        <v>272825</v>
      </c>
      <c r="G54" s="308">
        <v>19489731</v>
      </c>
      <c r="H54" s="311">
        <f t="shared" si="0"/>
        <v>0.12832540726836625</v>
      </c>
      <c r="I54" s="298"/>
      <c r="J54" s="306">
        <v>13010000</v>
      </c>
      <c r="K54" s="184">
        <v>3</v>
      </c>
      <c r="L54" s="307" t="s">
        <v>904</v>
      </c>
      <c r="M54" s="184" t="s">
        <v>18</v>
      </c>
      <c r="N54" s="308">
        <v>1172</v>
      </c>
      <c r="O54" s="308">
        <v>177989</v>
      </c>
      <c r="P54" s="309">
        <f t="shared" si="1"/>
        <v>2.4300328412680777E-3</v>
      </c>
    </row>
    <row r="55" spans="2:16" ht="21.95" customHeight="1">
      <c r="B55" s="300">
        <v>217000000</v>
      </c>
      <c r="C55" s="301">
        <v>2</v>
      </c>
      <c r="D55" s="302" t="s">
        <v>119</v>
      </c>
      <c r="E55" s="32"/>
      <c r="F55" s="303">
        <v>0</v>
      </c>
      <c r="G55" s="303">
        <v>897530</v>
      </c>
      <c r="H55" s="304">
        <f t="shared" si="0"/>
        <v>5.9095686228597382E-3</v>
      </c>
      <c r="I55" s="298"/>
      <c r="J55" s="306">
        <v>13010100</v>
      </c>
      <c r="K55" s="184">
        <v>4</v>
      </c>
      <c r="L55" s="307" t="s">
        <v>906</v>
      </c>
      <c r="M55" s="184" t="s">
        <v>18</v>
      </c>
      <c r="N55" s="308">
        <v>1135</v>
      </c>
      <c r="O55" s="308">
        <v>163578</v>
      </c>
      <c r="P55" s="309">
        <f t="shared" si="1"/>
        <v>2.2332835855527564E-3</v>
      </c>
    </row>
    <row r="56" spans="2:16" ht="21.95" customHeight="1">
      <c r="B56" s="306">
        <v>217010000</v>
      </c>
      <c r="C56" s="184">
        <v>3</v>
      </c>
      <c r="D56" s="307" t="s">
        <v>121</v>
      </c>
      <c r="E56" s="55" t="s">
        <v>18</v>
      </c>
      <c r="F56" s="308">
        <v>2</v>
      </c>
      <c r="G56" s="308">
        <v>32287</v>
      </c>
      <c r="H56" s="311">
        <f t="shared" si="0"/>
        <v>2.1258592150264882E-4</v>
      </c>
      <c r="I56" s="298"/>
      <c r="J56" s="306">
        <v>13030000</v>
      </c>
      <c r="K56" s="184">
        <v>3</v>
      </c>
      <c r="L56" s="307" t="s">
        <v>910</v>
      </c>
      <c r="M56" s="184" t="s">
        <v>18</v>
      </c>
      <c r="N56" s="308">
        <v>18953</v>
      </c>
      <c r="O56" s="308">
        <v>790310</v>
      </c>
      <c r="P56" s="309">
        <f t="shared" si="1"/>
        <v>1.0789876086626559E-2</v>
      </c>
    </row>
    <row r="57" spans="2:16" ht="21.95" customHeight="1">
      <c r="B57" s="312">
        <v>300000000</v>
      </c>
      <c r="C57" s="313">
        <v>1</v>
      </c>
      <c r="D57" s="314" t="s">
        <v>123</v>
      </c>
      <c r="E57" s="315"/>
      <c r="F57" s="316">
        <v>0</v>
      </c>
      <c r="G57" s="316">
        <v>88630961</v>
      </c>
      <c r="H57" s="317">
        <f t="shared" si="0"/>
        <v>0.58356906859882707</v>
      </c>
      <c r="I57" s="298"/>
      <c r="J57" s="306">
        <v>13050000</v>
      </c>
      <c r="K57" s="184">
        <v>3</v>
      </c>
      <c r="L57" s="307" t="s">
        <v>912</v>
      </c>
      <c r="M57" s="184" t="s">
        <v>18</v>
      </c>
      <c r="N57" s="308">
        <v>6939</v>
      </c>
      <c r="O57" s="308">
        <v>1608222</v>
      </c>
      <c r="P57" s="309">
        <f t="shared" si="1"/>
        <v>2.1956594374089582E-2</v>
      </c>
    </row>
    <row r="58" spans="2:16" ht="21.95" customHeight="1">
      <c r="B58" s="300">
        <v>301000000</v>
      </c>
      <c r="C58" s="301">
        <v>2</v>
      </c>
      <c r="D58" s="302" t="s">
        <v>125</v>
      </c>
      <c r="E58" s="32" t="s">
        <v>18</v>
      </c>
      <c r="F58" s="303">
        <v>24885</v>
      </c>
      <c r="G58" s="303">
        <v>919728</v>
      </c>
      <c r="H58" s="304">
        <f t="shared" si="0"/>
        <v>6.0557259705698325E-3</v>
      </c>
      <c r="I58" s="298"/>
      <c r="J58" s="300">
        <v>15000000</v>
      </c>
      <c r="K58" s="301">
        <v>2</v>
      </c>
      <c r="L58" s="302" t="s">
        <v>65</v>
      </c>
      <c r="M58" s="301" t="s">
        <v>18</v>
      </c>
      <c r="N58" s="303">
        <v>44761</v>
      </c>
      <c r="O58" s="303">
        <v>23926842</v>
      </c>
      <c r="P58" s="305">
        <f t="shared" si="1"/>
        <v>0.32666632122115619</v>
      </c>
    </row>
    <row r="59" spans="2:16" ht="21.95" customHeight="1">
      <c r="B59" s="306">
        <v>301010000</v>
      </c>
      <c r="C59" s="184">
        <v>3</v>
      </c>
      <c r="D59" s="307" t="s">
        <v>127</v>
      </c>
      <c r="E59" s="55" t="s">
        <v>18</v>
      </c>
      <c r="F59" s="308">
        <v>22121</v>
      </c>
      <c r="G59" s="308">
        <v>711624</v>
      </c>
      <c r="H59" s="311">
        <f t="shared" si="0"/>
        <v>4.6855156503670505E-3</v>
      </c>
      <c r="I59" s="298"/>
      <c r="J59" s="306">
        <v>15010000</v>
      </c>
      <c r="K59" s="184">
        <v>3</v>
      </c>
      <c r="L59" s="307" t="s">
        <v>913</v>
      </c>
      <c r="M59" s="184" t="s">
        <v>35</v>
      </c>
      <c r="N59" s="308">
        <v>29925422</v>
      </c>
      <c r="O59" s="308">
        <v>16234899</v>
      </c>
      <c r="P59" s="309">
        <f t="shared" si="1"/>
        <v>0.22165042640090271</v>
      </c>
    </row>
    <row r="60" spans="2:16" ht="21.95" customHeight="1">
      <c r="B60" s="300">
        <v>303000000</v>
      </c>
      <c r="C60" s="301">
        <v>2</v>
      </c>
      <c r="D60" s="302" t="s">
        <v>129</v>
      </c>
      <c r="E60" s="32"/>
      <c r="F60" s="303">
        <v>0</v>
      </c>
      <c r="G60" s="303">
        <v>87711233</v>
      </c>
      <c r="H60" s="304">
        <f t="shared" si="0"/>
        <v>0.57751334262825715</v>
      </c>
      <c r="I60" s="298"/>
      <c r="J60" s="306">
        <v>15010100</v>
      </c>
      <c r="K60" s="184">
        <v>4</v>
      </c>
      <c r="L60" s="307" t="s">
        <v>915</v>
      </c>
      <c r="M60" s="184" t="s">
        <v>35</v>
      </c>
      <c r="N60" s="308">
        <v>29713468</v>
      </c>
      <c r="O60" s="308">
        <v>15865769</v>
      </c>
      <c r="P60" s="309">
        <f t="shared" si="1"/>
        <v>0.21661080022907586</v>
      </c>
    </row>
    <row r="61" spans="2:16" ht="21.95" customHeight="1">
      <c r="B61" s="306">
        <v>303010000</v>
      </c>
      <c r="C61" s="184">
        <v>3</v>
      </c>
      <c r="D61" s="307" t="s">
        <v>131</v>
      </c>
      <c r="E61" s="55"/>
      <c r="F61" s="308">
        <v>0</v>
      </c>
      <c r="G61" s="308">
        <v>87328535</v>
      </c>
      <c r="H61" s="311">
        <f t="shared" si="0"/>
        <v>0.5749935604562616</v>
      </c>
      <c r="I61" s="298"/>
      <c r="J61" s="306">
        <v>15030000</v>
      </c>
      <c r="K61" s="184">
        <v>3</v>
      </c>
      <c r="L61" s="307" t="s">
        <v>919</v>
      </c>
      <c r="M61" s="184" t="s">
        <v>35</v>
      </c>
      <c r="N61" s="308">
        <v>2859803</v>
      </c>
      <c r="O61" s="308">
        <v>1591019</v>
      </c>
      <c r="P61" s="309">
        <f t="shared" si="1"/>
        <v>2.1721726741998078E-2</v>
      </c>
    </row>
    <row r="62" spans="2:16" ht="21.95" customHeight="1">
      <c r="B62" s="306">
        <v>303010100</v>
      </c>
      <c r="C62" s="184">
        <v>4</v>
      </c>
      <c r="D62" s="307" t="s">
        <v>133</v>
      </c>
      <c r="E62" s="55" t="s">
        <v>79</v>
      </c>
      <c r="F62" s="308">
        <v>146331</v>
      </c>
      <c r="G62" s="308">
        <v>8195452</v>
      </c>
      <c r="H62" s="311">
        <f t="shared" si="0"/>
        <v>5.3960966195395241E-2</v>
      </c>
      <c r="I62" s="298"/>
      <c r="J62" s="306">
        <v>15030100</v>
      </c>
      <c r="K62" s="184">
        <v>4</v>
      </c>
      <c r="L62" s="307" t="s">
        <v>921</v>
      </c>
      <c r="M62" s="184" t="s">
        <v>35</v>
      </c>
      <c r="N62" s="308">
        <v>911523</v>
      </c>
      <c r="O62" s="308">
        <v>437250</v>
      </c>
      <c r="P62" s="309">
        <f t="shared" si="1"/>
        <v>5.9696490223804105E-3</v>
      </c>
    </row>
    <row r="63" spans="2:16" ht="21.95" customHeight="1">
      <c r="B63" s="306">
        <v>303010300</v>
      </c>
      <c r="C63" s="184">
        <v>4</v>
      </c>
      <c r="D63" s="307" t="s">
        <v>135</v>
      </c>
      <c r="E63" s="55" t="s">
        <v>79</v>
      </c>
      <c r="F63" s="308">
        <v>418481</v>
      </c>
      <c r="G63" s="308">
        <v>39946498</v>
      </c>
      <c r="H63" s="311">
        <f t="shared" si="0"/>
        <v>0.26301802856052647</v>
      </c>
      <c r="I63" s="298"/>
      <c r="J63" s="306">
        <v>15030300</v>
      </c>
      <c r="K63" s="184">
        <v>4</v>
      </c>
      <c r="L63" s="307" t="s">
        <v>923</v>
      </c>
      <c r="M63" s="184" t="s">
        <v>35</v>
      </c>
      <c r="N63" s="308">
        <v>683000</v>
      </c>
      <c r="O63" s="308">
        <v>431910</v>
      </c>
      <c r="P63" s="309">
        <f t="shared" si="1"/>
        <v>5.8967435317468795E-3</v>
      </c>
    </row>
    <row r="64" spans="2:16" ht="21.95" customHeight="1">
      <c r="B64" s="306">
        <v>303010500</v>
      </c>
      <c r="C64" s="184">
        <v>4</v>
      </c>
      <c r="D64" s="307" t="s">
        <v>137</v>
      </c>
      <c r="E64" s="55"/>
      <c r="F64" s="308">
        <v>0</v>
      </c>
      <c r="G64" s="308">
        <v>1501</v>
      </c>
      <c r="H64" s="311">
        <f t="shared" si="0"/>
        <v>9.882970488911198E-6</v>
      </c>
      <c r="I64" s="298"/>
      <c r="J64" s="306">
        <v>15050000</v>
      </c>
      <c r="K64" s="184">
        <v>3</v>
      </c>
      <c r="L64" s="307" t="s">
        <v>925</v>
      </c>
      <c r="M64" s="184" t="s">
        <v>18</v>
      </c>
      <c r="N64" s="308">
        <v>1443</v>
      </c>
      <c r="O64" s="308">
        <v>1146298</v>
      </c>
      <c r="P64" s="309">
        <f t="shared" si="1"/>
        <v>1.565007829629873E-2</v>
      </c>
    </row>
    <row r="65" spans="2:16" ht="21.95" customHeight="1">
      <c r="B65" s="306">
        <v>303010700</v>
      </c>
      <c r="C65" s="184">
        <v>4</v>
      </c>
      <c r="D65" s="307" t="s">
        <v>139</v>
      </c>
      <c r="E65" s="55" t="s">
        <v>35</v>
      </c>
      <c r="F65" s="308">
        <v>31321364</v>
      </c>
      <c r="G65" s="308">
        <v>16324577</v>
      </c>
      <c r="H65" s="311">
        <f t="shared" si="0"/>
        <v>0.1074852183444094</v>
      </c>
      <c r="I65" s="298"/>
      <c r="J65" s="306">
        <v>15050100</v>
      </c>
      <c r="K65" s="184">
        <v>4</v>
      </c>
      <c r="L65" s="307" t="s">
        <v>927</v>
      </c>
      <c r="M65" s="184" t="s">
        <v>35</v>
      </c>
      <c r="N65" s="308">
        <v>315795</v>
      </c>
      <c r="O65" s="308">
        <v>383901</v>
      </c>
      <c r="P65" s="309">
        <f t="shared" si="1"/>
        <v>5.2412904044387924E-3</v>
      </c>
    </row>
    <row r="66" spans="2:16" ht="21.95" customHeight="1">
      <c r="B66" s="312">
        <v>400000000</v>
      </c>
      <c r="C66" s="313">
        <v>1</v>
      </c>
      <c r="D66" s="314" t="s">
        <v>141</v>
      </c>
      <c r="E66" s="315" t="s">
        <v>18</v>
      </c>
      <c r="F66" s="316">
        <v>5957</v>
      </c>
      <c r="G66" s="316">
        <v>2569674</v>
      </c>
      <c r="H66" s="317">
        <f t="shared" si="0"/>
        <v>1.6919395275231442E-2</v>
      </c>
      <c r="I66" s="298"/>
      <c r="J66" s="306">
        <v>15050300</v>
      </c>
      <c r="K66" s="184">
        <v>4</v>
      </c>
      <c r="L66" s="307" t="s">
        <v>929</v>
      </c>
      <c r="M66" s="184" t="s">
        <v>35</v>
      </c>
      <c r="N66" s="308">
        <v>318136</v>
      </c>
      <c r="O66" s="308">
        <v>350211</v>
      </c>
      <c r="P66" s="309">
        <f t="shared" si="1"/>
        <v>4.7813304831946625E-3</v>
      </c>
    </row>
    <row r="67" spans="2:16" ht="21.95" customHeight="1">
      <c r="B67" s="300">
        <v>401000000</v>
      </c>
      <c r="C67" s="301">
        <v>2</v>
      </c>
      <c r="D67" s="302" t="s">
        <v>143</v>
      </c>
      <c r="E67" s="32" t="s">
        <v>18</v>
      </c>
      <c r="F67" s="303">
        <v>279</v>
      </c>
      <c r="G67" s="303">
        <v>42820</v>
      </c>
      <c r="H67" s="304">
        <f t="shared" si="0"/>
        <v>2.8193790561970521E-4</v>
      </c>
      <c r="I67" s="298"/>
      <c r="J67" s="306">
        <v>15050500</v>
      </c>
      <c r="K67" s="184">
        <v>4</v>
      </c>
      <c r="L67" s="307" t="s">
        <v>931</v>
      </c>
      <c r="M67" s="184" t="s">
        <v>35</v>
      </c>
      <c r="N67" s="308">
        <v>809719</v>
      </c>
      <c r="O67" s="308">
        <v>412186</v>
      </c>
      <c r="P67" s="309">
        <f t="shared" si="1"/>
        <v>5.6274574086652759E-3</v>
      </c>
    </row>
    <row r="68" spans="2:16" ht="21.95" customHeight="1">
      <c r="B68" s="300">
        <v>403000000</v>
      </c>
      <c r="C68" s="301">
        <v>2</v>
      </c>
      <c r="D68" s="302" t="s">
        <v>145</v>
      </c>
      <c r="E68" s="32" t="s">
        <v>18</v>
      </c>
      <c r="F68" s="303">
        <v>3993</v>
      </c>
      <c r="G68" s="303">
        <v>1933845</v>
      </c>
      <c r="H68" s="304">
        <f t="shared" si="0"/>
        <v>1.2732933421138225E-2</v>
      </c>
      <c r="I68" s="298"/>
      <c r="J68" s="300">
        <v>17000000</v>
      </c>
      <c r="K68" s="301">
        <v>2</v>
      </c>
      <c r="L68" s="302" t="s">
        <v>69</v>
      </c>
      <c r="M68" s="301" t="s">
        <v>18</v>
      </c>
      <c r="N68" s="303">
        <v>349269</v>
      </c>
      <c r="O68" s="303">
        <v>34397987</v>
      </c>
      <c r="P68" s="305">
        <f t="shared" si="1"/>
        <v>0.46962586498891729</v>
      </c>
    </row>
    <row r="69" spans="2:16" ht="21.95" customHeight="1">
      <c r="B69" s="300">
        <v>405000000</v>
      </c>
      <c r="C69" s="301">
        <v>2</v>
      </c>
      <c r="D69" s="302" t="s">
        <v>147</v>
      </c>
      <c r="E69" s="32" t="s">
        <v>18</v>
      </c>
      <c r="F69" s="303">
        <v>1688</v>
      </c>
      <c r="G69" s="303">
        <v>593009</v>
      </c>
      <c r="H69" s="304">
        <f t="shared" si="0"/>
        <v>3.904523948473512E-3</v>
      </c>
      <c r="I69" s="298"/>
      <c r="J69" s="306">
        <v>17010000</v>
      </c>
      <c r="K69" s="184">
        <v>3</v>
      </c>
      <c r="L69" s="307" t="s">
        <v>933</v>
      </c>
      <c r="M69" s="184" t="s">
        <v>18</v>
      </c>
      <c r="N69" s="310">
        <v>3</v>
      </c>
      <c r="O69" s="310">
        <v>744</v>
      </c>
      <c r="P69" s="309">
        <f t="shared" si="1"/>
        <v>1.0157618919727903E-5</v>
      </c>
    </row>
    <row r="70" spans="2:16" ht="21.95" customHeight="1">
      <c r="B70" s="312">
        <v>500000000</v>
      </c>
      <c r="C70" s="313">
        <v>1</v>
      </c>
      <c r="D70" s="314" t="s">
        <v>149</v>
      </c>
      <c r="E70" s="315"/>
      <c r="F70" s="316">
        <v>0</v>
      </c>
      <c r="G70" s="316">
        <v>674262261</v>
      </c>
      <c r="H70" s="317">
        <f t="shared" ref="H70:H121" si="2">G70/$G$398*100</f>
        <v>4.4395163406059561</v>
      </c>
      <c r="I70" s="298"/>
      <c r="J70" s="306">
        <v>17030000</v>
      </c>
      <c r="K70" s="184">
        <v>3</v>
      </c>
      <c r="L70" s="307" t="s">
        <v>934</v>
      </c>
      <c r="M70" s="184" t="s">
        <v>18</v>
      </c>
      <c r="N70" s="310">
        <v>20218</v>
      </c>
      <c r="O70" s="310">
        <v>2128190</v>
      </c>
      <c r="P70" s="309">
        <f t="shared" si="1"/>
        <v>2.9055568560182429E-2</v>
      </c>
    </row>
    <row r="71" spans="2:16" ht="21.95" customHeight="1">
      <c r="B71" s="300">
        <v>501000000</v>
      </c>
      <c r="C71" s="301">
        <v>2</v>
      </c>
      <c r="D71" s="302" t="s">
        <v>151</v>
      </c>
      <c r="E71" s="32"/>
      <c r="F71" s="303">
        <v>0</v>
      </c>
      <c r="G71" s="303">
        <v>146767790</v>
      </c>
      <c r="H71" s="304">
        <f t="shared" si="2"/>
        <v>0.96635692024831188</v>
      </c>
      <c r="I71" s="298"/>
      <c r="J71" s="306">
        <v>17050000</v>
      </c>
      <c r="K71" s="184">
        <v>3</v>
      </c>
      <c r="L71" s="307" t="s">
        <v>1303</v>
      </c>
      <c r="M71" s="184" t="s">
        <v>18</v>
      </c>
      <c r="N71" s="308">
        <v>18312</v>
      </c>
      <c r="O71" s="308">
        <v>5396363</v>
      </c>
      <c r="P71" s="309">
        <f t="shared" ref="P71:P134" si="3">O71/$O$394*100</f>
        <v>7.3674998530268321E-2</v>
      </c>
    </row>
    <row r="72" spans="2:16" ht="21.95" customHeight="1">
      <c r="B72" s="306">
        <v>501010000</v>
      </c>
      <c r="C72" s="184">
        <v>3</v>
      </c>
      <c r="D72" s="307" t="s">
        <v>153</v>
      </c>
      <c r="E72" s="55"/>
      <c r="F72" s="308">
        <v>0</v>
      </c>
      <c r="G72" s="308">
        <v>73338518</v>
      </c>
      <c r="H72" s="311">
        <f t="shared" si="2"/>
        <v>0.48287968627214034</v>
      </c>
      <c r="I72" s="298"/>
      <c r="J72" s="300">
        <v>19000000</v>
      </c>
      <c r="K72" s="301">
        <v>2</v>
      </c>
      <c r="L72" s="302" t="s">
        <v>74</v>
      </c>
      <c r="M72" s="301"/>
      <c r="N72" s="303">
        <v>0</v>
      </c>
      <c r="O72" s="303">
        <v>19311606</v>
      </c>
      <c r="P72" s="305">
        <f t="shared" si="3"/>
        <v>0.26365582590850928</v>
      </c>
    </row>
    <row r="73" spans="2:16" ht="21.95" customHeight="1">
      <c r="B73" s="306">
        <v>501010300</v>
      </c>
      <c r="C73" s="184">
        <v>4</v>
      </c>
      <c r="D73" s="307" t="s">
        <v>155</v>
      </c>
      <c r="E73" s="55" t="s">
        <v>35</v>
      </c>
      <c r="F73" s="308">
        <v>134050512</v>
      </c>
      <c r="G73" s="308">
        <v>19586210</v>
      </c>
      <c r="H73" s="311">
        <f t="shared" si="2"/>
        <v>0.12896064984651395</v>
      </c>
      <c r="I73" s="298"/>
      <c r="J73" s="312">
        <v>100000000</v>
      </c>
      <c r="K73" s="313">
        <v>1</v>
      </c>
      <c r="L73" s="314" t="s">
        <v>76</v>
      </c>
      <c r="M73" s="313"/>
      <c r="N73" s="316">
        <v>0</v>
      </c>
      <c r="O73" s="316">
        <v>21199649</v>
      </c>
      <c r="P73" s="318">
        <f t="shared" si="3"/>
        <v>0.28943273625536386</v>
      </c>
    </row>
    <row r="74" spans="2:16" ht="21.95" customHeight="1">
      <c r="B74" s="306">
        <v>501010700</v>
      </c>
      <c r="C74" s="184">
        <v>4</v>
      </c>
      <c r="D74" s="307" t="s">
        <v>157</v>
      </c>
      <c r="E74" s="55" t="s">
        <v>18</v>
      </c>
      <c r="F74" s="308">
        <v>14202</v>
      </c>
      <c r="G74" s="308">
        <v>2817909</v>
      </c>
      <c r="H74" s="311">
        <f t="shared" si="2"/>
        <v>1.8553838432669733E-2</v>
      </c>
      <c r="I74" s="298"/>
      <c r="J74" s="300">
        <v>101000000</v>
      </c>
      <c r="K74" s="301">
        <v>2</v>
      </c>
      <c r="L74" s="302" t="s">
        <v>78</v>
      </c>
      <c r="M74" s="301" t="s">
        <v>79</v>
      </c>
      <c r="N74" s="303">
        <v>33827</v>
      </c>
      <c r="O74" s="303">
        <v>7556112</v>
      </c>
      <c r="P74" s="305">
        <f t="shared" si="3"/>
        <v>0.10316143307900946</v>
      </c>
    </row>
    <row r="75" spans="2:16" ht="21.95" customHeight="1">
      <c r="B75" s="306">
        <v>501010900</v>
      </c>
      <c r="C75" s="184">
        <v>4</v>
      </c>
      <c r="D75" s="307" t="s">
        <v>159</v>
      </c>
      <c r="E75" s="55" t="s">
        <v>35</v>
      </c>
      <c r="F75" s="308">
        <v>124168</v>
      </c>
      <c r="G75" s="308">
        <v>6325</v>
      </c>
      <c r="H75" s="311">
        <f t="shared" si="2"/>
        <v>4.1645428609169442E-5</v>
      </c>
      <c r="I75" s="298"/>
      <c r="J75" s="306">
        <v>101010000</v>
      </c>
      <c r="K75" s="184">
        <v>3</v>
      </c>
      <c r="L75" s="307" t="s">
        <v>938</v>
      </c>
      <c r="M75" s="184" t="s">
        <v>939</v>
      </c>
      <c r="N75" s="310">
        <v>15041891</v>
      </c>
      <c r="O75" s="310">
        <v>5730799</v>
      </c>
      <c r="P75" s="309">
        <f t="shared" si="3"/>
        <v>7.8240957456394825E-2</v>
      </c>
    </row>
    <row r="76" spans="2:16" ht="21.95" customHeight="1">
      <c r="B76" s="306">
        <v>501030000</v>
      </c>
      <c r="C76" s="184">
        <v>3</v>
      </c>
      <c r="D76" s="307" t="s">
        <v>161</v>
      </c>
      <c r="E76" s="55" t="s">
        <v>18</v>
      </c>
      <c r="F76" s="308">
        <v>45758</v>
      </c>
      <c r="G76" s="308">
        <v>68752020</v>
      </c>
      <c r="H76" s="311">
        <f t="shared" si="2"/>
        <v>0.45268100247370591</v>
      </c>
      <c r="I76" s="298"/>
      <c r="J76" s="306">
        <v>101010100</v>
      </c>
      <c r="K76" s="184">
        <v>4</v>
      </c>
      <c r="L76" s="307" t="s">
        <v>941</v>
      </c>
      <c r="M76" s="184" t="s">
        <v>939</v>
      </c>
      <c r="N76" s="308">
        <v>5787467</v>
      </c>
      <c r="O76" s="308">
        <v>1376513</v>
      </c>
      <c r="P76" s="309">
        <f t="shared" si="3"/>
        <v>1.8793137758133623E-2</v>
      </c>
    </row>
    <row r="77" spans="2:16" ht="21.95" customHeight="1">
      <c r="B77" s="306">
        <v>501030100</v>
      </c>
      <c r="C77" s="184">
        <v>4</v>
      </c>
      <c r="D77" s="307" t="s">
        <v>163</v>
      </c>
      <c r="E77" s="55" t="s">
        <v>18</v>
      </c>
      <c r="F77" s="308">
        <v>373</v>
      </c>
      <c r="G77" s="308">
        <v>231007</v>
      </c>
      <c r="H77" s="311">
        <f t="shared" si="2"/>
        <v>1.5210095694416451E-3</v>
      </c>
      <c r="I77" s="298"/>
      <c r="J77" s="306">
        <v>101010110</v>
      </c>
      <c r="K77" s="184">
        <v>5</v>
      </c>
      <c r="L77" s="307" t="s">
        <v>943</v>
      </c>
      <c r="M77" s="184" t="s">
        <v>939</v>
      </c>
      <c r="N77" s="308">
        <v>954200</v>
      </c>
      <c r="O77" s="308">
        <v>584191</v>
      </c>
      <c r="P77" s="309">
        <f t="shared" si="3"/>
        <v>7.9757924117402727E-3</v>
      </c>
    </row>
    <row r="78" spans="2:16" ht="21.95" customHeight="1">
      <c r="B78" s="306">
        <v>501030300</v>
      </c>
      <c r="C78" s="184">
        <v>4</v>
      </c>
      <c r="D78" s="307" t="s">
        <v>165</v>
      </c>
      <c r="E78" s="55" t="s">
        <v>18</v>
      </c>
      <c r="F78" s="308">
        <v>139</v>
      </c>
      <c r="G78" s="308">
        <v>26902</v>
      </c>
      <c r="H78" s="311">
        <f t="shared" si="2"/>
        <v>1.7712969493183817E-4</v>
      </c>
      <c r="I78" s="298"/>
      <c r="J78" s="306">
        <v>101010120</v>
      </c>
      <c r="K78" s="184">
        <v>5</v>
      </c>
      <c r="L78" s="307" t="s">
        <v>945</v>
      </c>
      <c r="M78" s="184" t="s">
        <v>939</v>
      </c>
      <c r="N78" s="308">
        <v>4897</v>
      </c>
      <c r="O78" s="308">
        <v>11959</v>
      </c>
      <c r="P78" s="309">
        <f t="shared" si="3"/>
        <v>1.6327280196374463E-4</v>
      </c>
    </row>
    <row r="79" spans="2:16" ht="21.95" customHeight="1">
      <c r="B79" s="306">
        <v>501030500</v>
      </c>
      <c r="C79" s="184">
        <v>4</v>
      </c>
      <c r="D79" s="307" t="s">
        <v>167</v>
      </c>
      <c r="E79" s="55" t="s">
        <v>18</v>
      </c>
      <c r="F79" s="308">
        <v>1228</v>
      </c>
      <c r="G79" s="308">
        <v>1351919</v>
      </c>
      <c r="H79" s="311">
        <f t="shared" si="2"/>
        <v>8.9013827983999601E-3</v>
      </c>
      <c r="I79" s="298"/>
      <c r="J79" s="306">
        <v>101010300</v>
      </c>
      <c r="K79" s="184">
        <v>4</v>
      </c>
      <c r="L79" s="307" t="s">
        <v>947</v>
      </c>
      <c r="M79" s="184" t="s">
        <v>939</v>
      </c>
      <c r="N79" s="308">
        <v>4146131</v>
      </c>
      <c r="O79" s="308">
        <v>3718043</v>
      </c>
      <c r="P79" s="309">
        <f t="shared" si="3"/>
        <v>5.0761376238120826E-2</v>
      </c>
    </row>
    <row r="80" spans="2:16" ht="21.95" customHeight="1">
      <c r="B80" s="300">
        <v>503000000</v>
      </c>
      <c r="C80" s="301">
        <v>2</v>
      </c>
      <c r="D80" s="302" t="s">
        <v>171</v>
      </c>
      <c r="E80" s="32" t="s">
        <v>18</v>
      </c>
      <c r="F80" s="303">
        <v>15374</v>
      </c>
      <c r="G80" s="303">
        <v>1916262</v>
      </c>
      <c r="H80" s="304">
        <f t="shared" si="2"/>
        <v>1.2617162421733479E-2</v>
      </c>
      <c r="I80" s="298"/>
      <c r="J80" s="306">
        <v>101010500</v>
      </c>
      <c r="K80" s="184">
        <v>4</v>
      </c>
      <c r="L80" s="307" t="s">
        <v>949</v>
      </c>
      <c r="M80" s="184" t="s">
        <v>939</v>
      </c>
      <c r="N80" s="308">
        <v>211659</v>
      </c>
      <c r="O80" s="308">
        <v>45559</v>
      </c>
      <c r="P80" s="309">
        <f t="shared" si="3"/>
        <v>6.220039789837145E-4</v>
      </c>
    </row>
    <row r="81" spans="2:16" ht="21.95" customHeight="1">
      <c r="B81" s="300">
        <v>505000000</v>
      </c>
      <c r="C81" s="301">
        <v>2</v>
      </c>
      <c r="D81" s="302" t="s">
        <v>173</v>
      </c>
      <c r="E81" s="32" t="s">
        <v>18</v>
      </c>
      <c r="F81" s="303">
        <v>36732</v>
      </c>
      <c r="G81" s="303">
        <v>40975256</v>
      </c>
      <c r="H81" s="304">
        <f t="shared" si="2"/>
        <v>0.26979163612497103</v>
      </c>
      <c r="I81" s="298"/>
      <c r="J81" s="300">
        <v>103000000</v>
      </c>
      <c r="K81" s="301">
        <v>2</v>
      </c>
      <c r="L81" s="302" t="s">
        <v>81</v>
      </c>
      <c r="M81" s="301"/>
      <c r="N81" s="303">
        <v>0</v>
      </c>
      <c r="O81" s="303">
        <v>13643537</v>
      </c>
      <c r="P81" s="305">
        <f t="shared" si="3"/>
        <v>0.1862713031763544</v>
      </c>
    </row>
    <row r="82" spans="2:16" ht="21.95" customHeight="1">
      <c r="B82" s="306">
        <v>505010000</v>
      </c>
      <c r="C82" s="184">
        <v>3</v>
      </c>
      <c r="D82" s="307" t="s">
        <v>175</v>
      </c>
      <c r="E82" s="55" t="s">
        <v>18</v>
      </c>
      <c r="F82" s="310">
        <v>465</v>
      </c>
      <c r="G82" s="310">
        <v>1947154</v>
      </c>
      <c r="H82" s="311">
        <f t="shared" si="2"/>
        <v>1.2820563304040904E-2</v>
      </c>
      <c r="I82" s="298"/>
      <c r="J82" s="306">
        <v>103010000</v>
      </c>
      <c r="K82" s="184">
        <v>3</v>
      </c>
      <c r="L82" s="307" t="s">
        <v>83</v>
      </c>
      <c r="M82" s="184" t="s">
        <v>35</v>
      </c>
      <c r="N82" s="310">
        <v>12717360</v>
      </c>
      <c r="O82" s="310">
        <v>9414890</v>
      </c>
      <c r="P82" s="309">
        <f t="shared" si="3"/>
        <v>0.12853879676230784</v>
      </c>
    </row>
    <row r="83" spans="2:16" ht="21.95" customHeight="1">
      <c r="B83" s="306">
        <v>505030000</v>
      </c>
      <c r="C83" s="184">
        <v>3</v>
      </c>
      <c r="D83" s="307" t="s">
        <v>177</v>
      </c>
      <c r="E83" s="55" t="s">
        <v>18</v>
      </c>
      <c r="F83" s="310">
        <v>28767</v>
      </c>
      <c r="G83" s="310">
        <v>26121144</v>
      </c>
      <c r="H83" s="311">
        <f t="shared" si="2"/>
        <v>0.17198833796708848</v>
      </c>
      <c r="I83" s="298"/>
      <c r="J83" s="306">
        <v>103030000</v>
      </c>
      <c r="K83" s="184">
        <v>3</v>
      </c>
      <c r="L83" s="307" t="s">
        <v>951</v>
      </c>
      <c r="M83" s="184"/>
      <c r="N83" s="308">
        <v>0</v>
      </c>
      <c r="O83" s="308">
        <v>4228647</v>
      </c>
      <c r="P83" s="309">
        <f t="shared" si="3"/>
        <v>5.7732506414046557E-2</v>
      </c>
    </row>
    <row r="84" spans="2:16" ht="21.95" customHeight="1">
      <c r="B84" s="300">
        <v>507000000</v>
      </c>
      <c r="C84" s="301">
        <v>2</v>
      </c>
      <c r="D84" s="302" t="s">
        <v>179</v>
      </c>
      <c r="E84" s="32" t="s">
        <v>35</v>
      </c>
      <c r="F84" s="303">
        <v>1819340</v>
      </c>
      <c r="G84" s="303">
        <v>7819253</v>
      </c>
      <c r="H84" s="304">
        <f t="shared" si="2"/>
        <v>5.1483975112811699E-2</v>
      </c>
      <c r="I84" s="298"/>
      <c r="J84" s="312">
        <v>200000000</v>
      </c>
      <c r="K84" s="313">
        <v>1</v>
      </c>
      <c r="L84" s="314" t="s">
        <v>1302</v>
      </c>
      <c r="M84" s="313"/>
      <c r="N84" s="316">
        <v>0</v>
      </c>
      <c r="O84" s="316">
        <v>335674796</v>
      </c>
      <c r="P84" s="318">
        <f t="shared" si="3"/>
        <v>4.5828718531255435</v>
      </c>
    </row>
    <row r="85" spans="2:16" ht="21.95" customHeight="1">
      <c r="B85" s="306">
        <v>507010000</v>
      </c>
      <c r="C85" s="184">
        <v>3</v>
      </c>
      <c r="D85" s="307" t="s">
        <v>181</v>
      </c>
      <c r="E85" s="55" t="s">
        <v>35</v>
      </c>
      <c r="F85" s="310">
        <v>2890</v>
      </c>
      <c r="G85" s="310">
        <v>16672</v>
      </c>
      <c r="H85" s="311">
        <f t="shared" si="2"/>
        <v>1.0977274083352931E-4</v>
      </c>
      <c r="I85" s="298"/>
      <c r="J85" s="300">
        <v>203000000</v>
      </c>
      <c r="K85" s="301">
        <v>2</v>
      </c>
      <c r="L85" s="302" t="s">
        <v>89</v>
      </c>
      <c r="M85" s="301" t="s">
        <v>18</v>
      </c>
      <c r="N85" s="303">
        <v>984802</v>
      </c>
      <c r="O85" s="303">
        <v>109962795</v>
      </c>
      <c r="P85" s="305">
        <f t="shared" si="3"/>
        <v>1.5012905469867754</v>
      </c>
    </row>
    <row r="86" spans="2:16" ht="21.95" customHeight="1">
      <c r="B86" s="306">
        <v>507030000</v>
      </c>
      <c r="C86" s="184">
        <v>3</v>
      </c>
      <c r="D86" s="307" t="s">
        <v>183</v>
      </c>
      <c r="E86" s="55" t="s">
        <v>35</v>
      </c>
      <c r="F86" s="308">
        <v>98602</v>
      </c>
      <c r="G86" s="308">
        <v>678339</v>
      </c>
      <c r="H86" s="311">
        <f t="shared" si="2"/>
        <v>4.4663586398917612E-3</v>
      </c>
      <c r="I86" s="298"/>
      <c r="J86" s="306">
        <v>203010000</v>
      </c>
      <c r="K86" s="184">
        <v>3</v>
      </c>
      <c r="L86" s="307" t="s">
        <v>958</v>
      </c>
      <c r="M86" s="184" t="s">
        <v>18</v>
      </c>
      <c r="N86" s="310">
        <v>1746</v>
      </c>
      <c r="O86" s="310">
        <v>504117</v>
      </c>
      <c r="P86" s="309">
        <f t="shared" si="3"/>
        <v>6.8825650227909568E-3</v>
      </c>
    </row>
    <row r="87" spans="2:16" ht="21.95" customHeight="1">
      <c r="B87" s="306">
        <v>507050000</v>
      </c>
      <c r="C87" s="184">
        <v>3</v>
      </c>
      <c r="D87" s="307" t="s">
        <v>185</v>
      </c>
      <c r="E87" s="55" t="s">
        <v>35</v>
      </c>
      <c r="F87" s="308">
        <v>1978</v>
      </c>
      <c r="G87" s="308">
        <v>279855</v>
      </c>
      <c r="H87" s="311">
        <f t="shared" si="2"/>
        <v>1.842637379196698E-3</v>
      </c>
      <c r="I87" s="298"/>
      <c r="J87" s="306">
        <v>203070000</v>
      </c>
      <c r="K87" s="184">
        <v>3</v>
      </c>
      <c r="L87" s="307" t="s">
        <v>960</v>
      </c>
      <c r="M87" s="184" t="s">
        <v>18</v>
      </c>
      <c r="N87" s="310">
        <v>543928</v>
      </c>
      <c r="O87" s="310">
        <v>53937716</v>
      </c>
      <c r="P87" s="309">
        <f t="shared" si="3"/>
        <v>0.73639618888240654</v>
      </c>
    </row>
    <row r="88" spans="2:16" ht="21.95" customHeight="1">
      <c r="B88" s="306">
        <v>507090000</v>
      </c>
      <c r="C88" s="184">
        <v>3</v>
      </c>
      <c r="D88" s="307" t="s">
        <v>187</v>
      </c>
      <c r="E88" s="55" t="s">
        <v>35</v>
      </c>
      <c r="F88" s="308">
        <v>1616</v>
      </c>
      <c r="G88" s="308">
        <v>93760</v>
      </c>
      <c r="H88" s="311">
        <f t="shared" si="2"/>
        <v>6.1733998203885004E-4</v>
      </c>
      <c r="I88" s="298"/>
      <c r="J88" s="306">
        <v>203090000</v>
      </c>
      <c r="K88" s="184">
        <v>3</v>
      </c>
      <c r="L88" s="307" t="s">
        <v>962</v>
      </c>
      <c r="M88" s="184" t="s">
        <v>18</v>
      </c>
      <c r="N88" s="308">
        <v>439128</v>
      </c>
      <c r="O88" s="308">
        <v>55520962</v>
      </c>
      <c r="P88" s="309">
        <f t="shared" si="3"/>
        <v>0.75801179308157796</v>
      </c>
    </row>
    <row r="89" spans="2:16" ht="21.95" customHeight="1">
      <c r="B89" s="300">
        <v>509000000</v>
      </c>
      <c r="C89" s="301">
        <v>2</v>
      </c>
      <c r="D89" s="302" t="s">
        <v>189</v>
      </c>
      <c r="E89" s="32" t="s">
        <v>18</v>
      </c>
      <c r="F89" s="303">
        <v>69100</v>
      </c>
      <c r="G89" s="303">
        <v>68015792</v>
      </c>
      <c r="H89" s="304">
        <f t="shared" si="2"/>
        <v>0.44783348775211351</v>
      </c>
      <c r="I89" s="298"/>
      <c r="J89" s="306">
        <v>203090100</v>
      </c>
      <c r="K89" s="184">
        <v>4</v>
      </c>
      <c r="L89" s="307" t="s">
        <v>964</v>
      </c>
      <c r="M89" s="184" t="s">
        <v>18</v>
      </c>
      <c r="N89" s="308">
        <v>2744</v>
      </c>
      <c r="O89" s="308">
        <v>287923</v>
      </c>
      <c r="P89" s="309">
        <f t="shared" si="3"/>
        <v>3.9309302583666892E-3</v>
      </c>
    </row>
    <row r="90" spans="2:16" ht="21.95" customHeight="1">
      <c r="B90" s="306">
        <v>509010000</v>
      </c>
      <c r="C90" s="184">
        <v>3</v>
      </c>
      <c r="D90" s="307" t="s">
        <v>191</v>
      </c>
      <c r="E90" s="55" t="s">
        <v>18</v>
      </c>
      <c r="F90" s="310">
        <v>12647</v>
      </c>
      <c r="G90" s="310">
        <v>25035660</v>
      </c>
      <c r="H90" s="311">
        <f t="shared" si="2"/>
        <v>0.16484123181240143</v>
      </c>
      <c r="I90" s="298"/>
      <c r="J90" s="306">
        <v>203090300</v>
      </c>
      <c r="K90" s="184">
        <v>4</v>
      </c>
      <c r="L90" s="307" t="s">
        <v>966</v>
      </c>
      <c r="M90" s="184" t="s">
        <v>18</v>
      </c>
      <c r="N90" s="308">
        <v>3643</v>
      </c>
      <c r="O90" s="308">
        <v>208201</v>
      </c>
      <c r="P90" s="309">
        <f t="shared" si="3"/>
        <v>2.8425086246052006E-3</v>
      </c>
    </row>
    <row r="91" spans="2:16" ht="21.95" customHeight="1">
      <c r="B91" s="306">
        <v>509030000</v>
      </c>
      <c r="C91" s="184">
        <v>3</v>
      </c>
      <c r="D91" s="307" t="s">
        <v>193</v>
      </c>
      <c r="E91" s="55" t="s">
        <v>18</v>
      </c>
      <c r="F91" s="310">
        <v>37259</v>
      </c>
      <c r="G91" s="310">
        <v>30123081</v>
      </c>
      <c r="H91" s="311">
        <f t="shared" si="2"/>
        <v>0.19833812162430489</v>
      </c>
      <c r="I91" s="298"/>
      <c r="J91" s="306">
        <v>203090700</v>
      </c>
      <c r="K91" s="184">
        <v>4</v>
      </c>
      <c r="L91" s="307" t="s">
        <v>968</v>
      </c>
      <c r="M91" s="184" t="s">
        <v>18</v>
      </c>
      <c r="N91" s="308">
        <v>345280</v>
      </c>
      <c r="O91" s="308">
        <v>32551135</v>
      </c>
      <c r="P91" s="309">
        <f t="shared" si="3"/>
        <v>0.44441132356803376</v>
      </c>
    </row>
    <row r="92" spans="2:16" ht="21.95" customHeight="1">
      <c r="B92" s="300">
        <v>511000000</v>
      </c>
      <c r="C92" s="301">
        <v>2</v>
      </c>
      <c r="D92" s="302" t="s">
        <v>195</v>
      </c>
      <c r="E92" s="32" t="s">
        <v>18</v>
      </c>
      <c r="F92" s="303">
        <v>59692</v>
      </c>
      <c r="G92" s="303">
        <v>991883</v>
      </c>
      <c r="H92" s="304">
        <f t="shared" si="2"/>
        <v>6.5308130695887453E-3</v>
      </c>
      <c r="I92" s="298"/>
      <c r="J92" s="306">
        <v>203090900</v>
      </c>
      <c r="K92" s="184">
        <v>4</v>
      </c>
      <c r="L92" s="307" t="s">
        <v>970</v>
      </c>
      <c r="M92" s="184" t="s">
        <v>18</v>
      </c>
      <c r="N92" s="308">
        <v>84730</v>
      </c>
      <c r="O92" s="308">
        <v>21801757</v>
      </c>
      <c r="P92" s="309">
        <f t="shared" si="3"/>
        <v>0.29765314433670731</v>
      </c>
    </row>
    <row r="93" spans="2:16" ht="21.95" customHeight="1">
      <c r="B93" s="306">
        <v>511010000</v>
      </c>
      <c r="C93" s="184">
        <v>3</v>
      </c>
      <c r="D93" s="307" t="s">
        <v>197</v>
      </c>
      <c r="E93" s="55" t="s">
        <v>18</v>
      </c>
      <c r="F93" s="310">
        <v>36679</v>
      </c>
      <c r="G93" s="310">
        <v>676787</v>
      </c>
      <c r="H93" s="311">
        <f t="shared" si="2"/>
        <v>4.4561398722709816E-3</v>
      </c>
      <c r="I93" s="298"/>
      <c r="J93" s="306">
        <v>203091100</v>
      </c>
      <c r="K93" s="184">
        <v>4</v>
      </c>
      <c r="L93" s="307" t="s">
        <v>972</v>
      </c>
      <c r="M93" s="184" t="s">
        <v>18</v>
      </c>
      <c r="N93" s="308">
        <v>60</v>
      </c>
      <c r="O93" s="308">
        <v>5738</v>
      </c>
      <c r="P93" s="309">
        <f t="shared" si="3"/>
        <v>7.8339270647041274E-5</v>
      </c>
    </row>
    <row r="94" spans="2:16" ht="21.95" customHeight="1">
      <c r="B94" s="306">
        <v>511010100</v>
      </c>
      <c r="C94" s="184">
        <v>4</v>
      </c>
      <c r="D94" s="307" t="s">
        <v>199</v>
      </c>
      <c r="E94" s="55" t="s">
        <v>18</v>
      </c>
      <c r="F94" s="308">
        <v>20470</v>
      </c>
      <c r="G94" s="308">
        <v>384292</v>
      </c>
      <c r="H94" s="311">
        <f t="shared" si="2"/>
        <v>2.530277478430821E-3</v>
      </c>
      <c r="I94" s="298"/>
      <c r="J94" s="300">
        <v>205000000</v>
      </c>
      <c r="K94" s="301">
        <v>2</v>
      </c>
      <c r="L94" s="302" t="s">
        <v>91</v>
      </c>
      <c r="M94" s="301" t="s">
        <v>18</v>
      </c>
      <c r="N94" s="303">
        <v>93704</v>
      </c>
      <c r="O94" s="303">
        <v>25130194</v>
      </c>
      <c r="P94" s="305">
        <f t="shared" si="3"/>
        <v>0.34309534143929116</v>
      </c>
    </row>
    <row r="95" spans="2:16" ht="21.95" customHeight="1">
      <c r="B95" s="306">
        <v>511010300</v>
      </c>
      <c r="C95" s="184">
        <v>4</v>
      </c>
      <c r="D95" s="307" t="s">
        <v>201</v>
      </c>
      <c r="E95" s="55" t="s">
        <v>18</v>
      </c>
      <c r="F95" s="308">
        <v>165</v>
      </c>
      <c r="G95" s="308">
        <v>30006</v>
      </c>
      <c r="H95" s="311">
        <f t="shared" si="2"/>
        <v>1.9756723017339738E-4</v>
      </c>
      <c r="I95" s="298"/>
      <c r="J95" s="306">
        <v>205010000</v>
      </c>
      <c r="K95" s="184">
        <v>3</v>
      </c>
      <c r="L95" s="307" t="s">
        <v>973</v>
      </c>
      <c r="M95" s="184" t="s">
        <v>18</v>
      </c>
      <c r="N95" s="310">
        <v>66264</v>
      </c>
      <c r="O95" s="310">
        <v>14575354</v>
      </c>
      <c r="P95" s="309">
        <f t="shared" si="3"/>
        <v>0.1989931338066287</v>
      </c>
    </row>
    <row r="96" spans="2:16" ht="21.95" customHeight="1">
      <c r="B96" s="300">
        <v>513000000</v>
      </c>
      <c r="C96" s="301">
        <v>2</v>
      </c>
      <c r="D96" s="302" t="s">
        <v>203</v>
      </c>
      <c r="E96" s="32" t="s">
        <v>18</v>
      </c>
      <c r="F96" s="303">
        <v>14</v>
      </c>
      <c r="G96" s="303">
        <v>264679</v>
      </c>
      <c r="H96" s="304">
        <f t="shared" si="2"/>
        <v>1.7427146875646415E-3</v>
      </c>
      <c r="I96" s="298"/>
      <c r="J96" s="306">
        <v>205030000</v>
      </c>
      <c r="K96" s="184">
        <v>3</v>
      </c>
      <c r="L96" s="307" t="s">
        <v>975</v>
      </c>
      <c r="M96" s="184" t="s">
        <v>18</v>
      </c>
      <c r="N96" s="308">
        <v>149</v>
      </c>
      <c r="O96" s="308">
        <v>34113</v>
      </c>
      <c r="P96" s="309">
        <f t="shared" si="3"/>
        <v>4.657350190976854E-4</v>
      </c>
    </row>
    <row r="97" spans="2:16" ht="21.95" customHeight="1">
      <c r="B97" s="300">
        <v>515000000</v>
      </c>
      <c r="C97" s="301">
        <v>2</v>
      </c>
      <c r="D97" s="302" t="s">
        <v>206</v>
      </c>
      <c r="E97" s="32" t="s">
        <v>18</v>
      </c>
      <c r="F97" s="303">
        <v>605442</v>
      </c>
      <c r="G97" s="303">
        <v>300511275</v>
      </c>
      <c r="H97" s="304">
        <f t="shared" si="2"/>
        <v>1.9786436125316973</v>
      </c>
      <c r="I97" s="298"/>
      <c r="J97" s="306">
        <v>205050000</v>
      </c>
      <c r="K97" s="184">
        <v>3</v>
      </c>
      <c r="L97" s="307" t="s">
        <v>93</v>
      </c>
      <c r="M97" s="184" t="s">
        <v>18</v>
      </c>
      <c r="N97" s="308">
        <v>26164</v>
      </c>
      <c r="O97" s="308">
        <v>10382655</v>
      </c>
      <c r="P97" s="309">
        <f t="shared" si="3"/>
        <v>0.14175141514113915</v>
      </c>
    </row>
    <row r="98" spans="2:16" ht="21.95" customHeight="1">
      <c r="B98" s="306">
        <v>515010000</v>
      </c>
      <c r="C98" s="184">
        <v>3</v>
      </c>
      <c r="D98" s="307" t="s">
        <v>208</v>
      </c>
      <c r="E98" s="55" t="s">
        <v>18</v>
      </c>
      <c r="F98" s="310">
        <v>432</v>
      </c>
      <c r="G98" s="310">
        <v>223621</v>
      </c>
      <c r="H98" s="311">
        <f t="shared" si="2"/>
        <v>1.4723782436381152E-3</v>
      </c>
      <c r="I98" s="298"/>
      <c r="J98" s="306">
        <v>205050100</v>
      </c>
      <c r="K98" s="184">
        <v>4</v>
      </c>
      <c r="L98" s="307" t="s">
        <v>978</v>
      </c>
      <c r="M98" s="184" t="s">
        <v>18</v>
      </c>
      <c r="N98" s="308">
        <v>303</v>
      </c>
      <c r="O98" s="308">
        <v>84164</v>
      </c>
      <c r="P98" s="309">
        <f t="shared" si="3"/>
        <v>1.1490669875806171E-3</v>
      </c>
    </row>
    <row r="99" spans="2:16" ht="21.95" customHeight="1">
      <c r="B99" s="306">
        <v>515030000</v>
      </c>
      <c r="C99" s="184">
        <v>3</v>
      </c>
      <c r="D99" s="307" t="s">
        <v>210</v>
      </c>
      <c r="E99" s="55" t="s">
        <v>18</v>
      </c>
      <c r="F99" s="308">
        <v>27239</v>
      </c>
      <c r="G99" s="308">
        <v>15144637</v>
      </c>
      <c r="H99" s="311">
        <f t="shared" si="2"/>
        <v>9.9716189564472105E-2</v>
      </c>
      <c r="I99" s="298"/>
      <c r="J99" s="306">
        <v>205050500</v>
      </c>
      <c r="K99" s="184">
        <v>4</v>
      </c>
      <c r="L99" s="307" t="s">
        <v>980</v>
      </c>
      <c r="M99" s="184" t="s">
        <v>18</v>
      </c>
      <c r="N99" s="308">
        <v>25866</v>
      </c>
      <c r="O99" s="308">
        <v>10298491</v>
      </c>
      <c r="P99" s="309">
        <f t="shared" si="3"/>
        <v>0.14060234815355849</v>
      </c>
    </row>
    <row r="100" spans="2:16" ht="21.95" customHeight="1">
      <c r="B100" s="306">
        <v>515030100</v>
      </c>
      <c r="C100" s="184">
        <v>4</v>
      </c>
      <c r="D100" s="307" t="s">
        <v>212</v>
      </c>
      <c r="E100" s="55" t="s">
        <v>18</v>
      </c>
      <c r="F100" s="308">
        <v>3980</v>
      </c>
      <c r="G100" s="308">
        <v>771088</v>
      </c>
      <c r="H100" s="311">
        <f t="shared" si="2"/>
        <v>5.0770419376106324E-3</v>
      </c>
      <c r="I100" s="298"/>
      <c r="J100" s="306">
        <v>205050510</v>
      </c>
      <c r="K100" s="184">
        <v>5</v>
      </c>
      <c r="L100" s="307" t="s">
        <v>982</v>
      </c>
      <c r="M100" s="184" t="s">
        <v>18</v>
      </c>
      <c r="N100" s="308">
        <v>70</v>
      </c>
      <c r="O100" s="308">
        <v>47900</v>
      </c>
      <c r="P100" s="309">
        <f t="shared" si="3"/>
        <v>6.5396498152549276E-4</v>
      </c>
    </row>
    <row r="101" spans="2:16" ht="21.95" customHeight="1">
      <c r="B101" s="306">
        <v>515030300</v>
      </c>
      <c r="C101" s="184">
        <v>4</v>
      </c>
      <c r="D101" s="307" t="s">
        <v>214</v>
      </c>
      <c r="E101" s="55" t="s">
        <v>18</v>
      </c>
      <c r="F101" s="308">
        <v>11360</v>
      </c>
      <c r="G101" s="308">
        <v>10861545</v>
      </c>
      <c r="H101" s="311">
        <f t="shared" si="2"/>
        <v>7.1515208993325113E-2</v>
      </c>
      <c r="I101" s="298"/>
      <c r="J101" s="306">
        <v>205050520</v>
      </c>
      <c r="K101" s="184">
        <v>5</v>
      </c>
      <c r="L101" s="307" t="s">
        <v>984</v>
      </c>
      <c r="M101" s="184" t="s">
        <v>18</v>
      </c>
      <c r="N101" s="308">
        <v>84</v>
      </c>
      <c r="O101" s="308">
        <v>68921</v>
      </c>
      <c r="P101" s="309">
        <f t="shared" si="3"/>
        <v>9.4095867414861138E-4</v>
      </c>
    </row>
    <row r="102" spans="2:16" ht="21.95" customHeight="1">
      <c r="B102" s="306">
        <v>515050000</v>
      </c>
      <c r="C102" s="184">
        <v>3</v>
      </c>
      <c r="D102" s="307" t="s">
        <v>216</v>
      </c>
      <c r="E102" s="55" t="s">
        <v>18</v>
      </c>
      <c r="F102" s="308">
        <v>48031</v>
      </c>
      <c r="G102" s="308">
        <v>12178229</v>
      </c>
      <c r="H102" s="311">
        <f t="shared" si="2"/>
        <v>8.0184595479148926E-2</v>
      </c>
      <c r="I102" s="298"/>
      <c r="J102" s="306">
        <v>205050530</v>
      </c>
      <c r="K102" s="184">
        <v>5</v>
      </c>
      <c r="L102" s="307" t="s">
        <v>986</v>
      </c>
      <c r="M102" s="184" t="s">
        <v>18</v>
      </c>
      <c r="N102" s="310">
        <v>935</v>
      </c>
      <c r="O102" s="310">
        <v>422315</v>
      </c>
      <c r="P102" s="309">
        <f t="shared" si="3"/>
        <v>5.7657457447377542E-3</v>
      </c>
    </row>
    <row r="103" spans="2:16" ht="21.95" customHeight="1">
      <c r="B103" s="306">
        <v>515070000</v>
      </c>
      <c r="C103" s="184">
        <v>3</v>
      </c>
      <c r="D103" s="307" t="s">
        <v>218</v>
      </c>
      <c r="E103" s="55" t="s">
        <v>35</v>
      </c>
      <c r="F103" s="308">
        <v>15077054</v>
      </c>
      <c r="G103" s="308">
        <v>2809581</v>
      </c>
      <c r="H103" s="311">
        <f t="shared" si="2"/>
        <v>1.8499004736312868E-2</v>
      </c>
      <c r="I103" s="298"/>
      <c r="J103" s="300">
        <v>207000000</v>
      </c>
      <c r="K103" s="301">
        <v>2</v>
      </c>
      <c r="L103" s="302" t="s">
        <v>95</v>
      </c>
      <c r="M103" s="301"/>
      <c r="N103" s="303">
        <v>0</v>
      </c>
      <c r="O103" s="303">
        <v>36285885</v>
      </c>
      <c r="P103" s="305">
        <f t="shared" si="3"/>
        <v>0.49540079569229967</v>
      </c>
    </row>
    <row r="104" spans="2:16" ht="21.95" customHeight="1">
      <c r="B104" s="300">
        <v>517000000</v>
      </c>
      <c r="C104" s="301">
        <v>2</v>
      </c>
      <c r="D104" s="302" t="s">
        <v>220</v>
      </c>
      <c r="E104" s="32" t="s">
        <v>18</v>
      </c>
      <c r="F104" s="303">
        <v>97584</v>
      </c>
      <c r="G104" s="303">
        <v>107000071</v>
      </c>
      <c r="H104" s="304">
        <f t="shared" si="2"/>
        <v>0.70451601865716384</v>
      </c>
      <c r="I104" s="298"/>
      <c r="J104" s="306">
        <v>207010000</v>
      </c>
      <c r="K104" s="184">
        <v>3</v>
      </c>
      <c r="L104" s="307" t="s">
        <v>97</v>
      </c>
      <c r="M104" s="184"/>
      <c r="N104" s="310">
        <v>0</v>
      </c>
      <c r="O104" s="310">
        <v>33722004</v>
      </c>
      <c r="P104" s="309">
        <f t="shared" si="3"/>
        <v>0.46039686269024199</v>
      </c>
    </row>
    <row r="105" spans="2:16" ht="21.95" customHeight="1">
      <c r="B105" s="312">
        <v>600000000</v>
      </c>
      <c r="C105" s="313">
        <v>1</v>
      </c>
      <c r="D105" s="314" t="s">
        <v>222</v>
      </c>
      <c r="E105" s="315"/>
      <c r="F105" s="316">
        <v>0</v>
      </c>
      <c r="G105" s="316">
        <v>1201751588</v>
      </c>
      <c r="H105" s="317">
        <f t="shared" si="2"/>
        <v>7.9126418915430845</v>
      </c>
      <c r="I105" s="298"/>
      <c r="J105" s="306">
        <v>207010100</v>
      </c>
      <c r="K105" s="184">
        <v>4</v>
      </c>
      <c r="L105" s="307" t="s">
        <v>987</v>
      </c>
      <c r="M105" s="184" t="s">
        <v>988</v>
      </c>
      <c r="N105" s="308">
        <v>18718</v>
      </c>
      <c r="O105" s="308">
        <v>1018817</v>
      </c>
      <c r="P105" s="309">
        <f t="shared" si="3"/>
        <v>1.39096167136296E-2</v>
      </c>
    </row>
    <row r="106" spans="2:16" ht="21.95" customHeight="1">
      <c r="B106" s="300">
        <v>601000000</v>
      </c>
      <c r="C106" s="301">
        <v>2</v>
      </c>
      <c r="D106" s="302" t="s">
        <v>224</v>
      </c>
      <c r="E106" s="32" t="s">
        <v>18</v>
      </c>
      <c r="F106" s="303">
        <v>3</v>
      </c>
      <c r="G106" s="303">
        <v>38937</v>
      </c>
      <c r="H106" s="304">
        <f t="shared" si="2"/>
        <v>2.5637123379529338E-4</v>
      </c>
      <c r="I106" s="298"/>
      <c r="J106" s="306">
        <v>207010150</v>
      </c>
      <c r="K106" s="184">
        <v>5</v>
      </c>
      <c r="L106" s="307" t="s">
        <v>1304</v>
      </c>
      <c r="M106" s="184" t="s">
        <v>988</v>
      </c>
      <c r="N106" s="308">
        <v>2583</v>
      </c>
      <c r="O106" s="308">
        <v>139942</v>
      </c>
      <c r="P106" s="309">
        <f t="shared" si="3"/>
        <v>1.9105880468609708E-3</v>
      </c>
    </row>
    <row r="107" spans="2:16" ht="21.95" customHeight="1">
      <c r="B107" s="300">
        <v>603000000</v>
      </c>
      <c r="C107" s="301">
        <v>2</v>
      </c>
      <c r="D107" s="302" t="s">
        <v>226</v>
      </c>
      <c r="E107" s="32" t="s">
        <v>18</v>
      </c>
      <c r="F107" s="303">
        <v>213868</v>
      </c>
      <c r="G107" s="303">
        <v>192818950</v>
      </c>
      <c r="H107" s="304">
        <f t="shared" si="2"/>
        <v>1.2695696152917015</v>
      </c>
      <c r="I107" s="298"/>
      <c r="J107" s="306">
        <v>207010160</v>
      </c>
      <c r="K107" s="184">
        <v>5</v>
      </c>
      <c r="L107" s="307" t="s">
        <v>992</v>
      </c>
      <c r="M107" s="184" t="s">
        <v>988</v>
      </c>
      <c r="N107" s="308">
        <v>9105</v>
      </c>
      <c r="O107" s="308">
        <v>583344</v>
      </c>
      <c r="P107" s="309">
        <f t="shared" si="3"/>
        <v>7.9642285633195614E-3</v>
      </c>
    </row>
    <row r="108" spans="2:16" ht="21.95" customHeight="1">
      <c r="B108" s="306">
        <v>603010000</v>
      </c>
      <c r="C108" s="184">
        <v>3</v>
      </c>
      <c r="D108" s="307" t="s">
        <v>228</v>
      </c>
      <c r="E108" s="55" t="s">
        <v>18</v>
      </c>
      <c r="F108" s="310">
        <v>11122</v>
      </c>
      <c r="G108" s="310">
        <v>27947863</v>
      </c>
      <c r="H108" s="311">
        <f t="shared" si="2"/>
        <v>0.18401592622060839</v>
      </c>
      <c r="I108" s="298"/>
      <c r="J108" s="306">
        <v>207010300</v>
      </c>
      <c r="K108" s="184">
        <v>4</v>
      </c>
      <c r="L108" s="307" t="s">
        <v>994</v>
      </c>
      <c r="M108" s="184" t="s">
        <v>988</v>
      </c>
      <c r="N108" s="308">
        <v>5916</v>
      </c>
      <c r="O108" s="308">
        <v>984526</v>
      </c>
      <c r="P108" s="309">
        <f t="shared" si="3"/>
        <v>1.3441451511510797E-2</v>
      </c>
    </row>
    <row r="109" spans="2:16" ht="21.95" customHeight="1">
      <c r="B109" s="306">
        <v>603030000</v>
      </c>
      <c r="C109" s="184">
        <v>3</v>
      </c>
      <c r="D109" s="307" t="s">
        <v>230</v>
      </c>
      <c r="E109" s="55" t="s">
        <v>35</v>
      </c>
      <c r="F109" s="310">
        <v>194089219</v>
      </c>
      <c r="G109" s="310">
        <v>124612329</v>
      </c>
      <c r="H109" s="311">
        <f t="shared" si="2"/>
        <v>0.82047966026748376</v>
      </c>
      <c r="I109" s="298"/>
      <c r="J109" s="306">
        <v>207010500</v>
      </c>
      <c r="K109" s="184">
        <v>4</v>
      </c>
      <c r="L109" s="307" t="s">
        <v>99</v>
      </c>
      <c r="M109" s="184"/>
      <c r="N109" s="308">
        <v>0</v>
      </c>
      <c r="O109" s="308">
        <v>31409018</v>
      </c>
      <c r="P109" s="309">
        <f t="shared" si="3"/>
        <v>0.42881832726730412</v>
      </c>
    </row>
    <row r="110" spans="2:16" ht="21.95" customHeight="1">
      <c r="B110" s="306">
        <v>603030100</v>
      </c>
      <c r="C110" s="184">
        <v>4</v>
      </c>
      <c r="D110" s="307" t="s">
        <v>232</v>
      </c>
      <c r="E110" s="55" t="s">
        <v>35</v>
      </c>
      <c r="F110" s="310">
        <v>177239044</v>
      </c>
      <c r="G110" s="310">
        <v>122306425</v>
      </c>
      <c r="H110" s="311">
        <f t="shared" si="2"/>
        <v>0.80529699458976067</v>
      </c>
      <c r="I110" s="298"/>
      <c r="J110" s="306">
        <v>207010520</v>
      </c>
      <c r="K110" s="184">
        <v>5</v>
      </c>
      <c r="L110" s="307" t="s">
        <v>997</v>
      </c>
      <c r="M110" s="184" t="s">
        <v>988</v>
      </c>
      <c r="N110" s="308">
        <v>269</v>
      </c>
      <c r="O110" s="308">
        <v>24222</v>
      </c>
      <c r="P110" s="309">
        <f t="shared" si="3"/>
        <v>3.3069602886243182E-4</v>
      </c>
    </row>
    <row r="111" spans="2:16" ht="21.95" customHeight="1">
      <c r="B111" s="306">
        <v>603030300</v>
      </c>
      <c r="C111" s="184">
        <v>4</v>
      </c>
      <c r="D111" s="307" t="s">
        <v>234</v>
      </c>
      <c r="E111" s="55" t="s">
        <v>35</v>
      </c>
      <c r="F111" s="310">
        <v>83409</v>
      </c>
      <c r="G111" s="310">
        <v>428267</v>
      </c>
      <c r="H111" s="311">
        <f t="shared" si="2"/>
        <v>2.8198202014487225E-3</v>
      </c>
      <c r="I111" s="298"/>
      <c r="J111" s="306">
        <v>207010530</v>
      </c>
      <c r="K111" s="184">
        <v>5</v>
      </c>
      <c r="L111" s="307" t="s">
        <v>1305</v>
      </c>
      <c r="M111" s="184" t="s">
        <v>988</v>
      </c>
      <c r="N111" s="308">
        <v>2897</v>
      </c>
      <c r="O111" s="308">
        <v>574738</v>
      </c>
      <c r="P111" s="309">
        <f t="shared" si="3"/>
        <v>7.8467333100626022E-3</v>
      </c>
    </row>
    <row r="112" spans="2:16" ht="21.95" customHeight="1">
      <c r="B112" s="306">
        <v>603050000</v>
      </c>
      <c r="C112" s="184">
        <v>3</v>
      </c>
      <c r="D112" s="307" t="s">
        <v>236</v>
      </c>
      <c r="E112" s="55" t="s">
        <v>35</v>
      </c>
      <c r="F112" s="310">
        <v>657130</v>
      </c>
      <c r="G112" s="310">
        <v>6837343</v>
      </c>
      <c r="H112" s="311">
        <f t="shared" si="2"/>
        <v>4.5018826843146946E-2</v>
      </c>
      <c r="I112" s="298"/>
      <c r="J112" s="306">
        <v>207010550</v>
      </c>
      <c r="K112" s="184">
        <v>5</v>
      </c>
      <c r="L112" s="307" t="s">
        <v>992</v>
      </c>
      <c r="M112" s="184" t="s">
        <v>988</v>
      </c>
      <c r="N112" s="308">
        <v>125276</v>
      </c>
      <c r="O112" s="308">
        <v>7305151</v>
      </c>
      <c r="P112" s="309">
        <f t="shared" si="3"/>
        <v>9.973513442079196E-2</v>
      </c>
    </row>
    <row r="113" spans="2:16" ht="21.95" customHeight="1">
      <c r="B113" s="300">
        <v>605000000</v>
      </c>
      <c r="C113" s="301">
        <v>2</v>
      </c>
      <c r="D113" s="302" t="s">
        <v>238</v>
      </c>
      <c r="E113" s="32"/>
      <c r="F113" s="303">
        <v>0</v>
      </c>
      <c r="G113" s="303">
        <v>980447</v>
      </c>
      <c r="H113" s="304">
        <f t="shared" si="2"/>
        <v>6.4555155009603715E-3</v>
      </c>
      <c r="I113" s="298"/>
      <c r="J113" s="306">
        <v>207010700</v>
      </c>
      <c r="K113" s="184">
        <v>4</v>
      </c>
      <c r="L113" s="307" t="s">
        <v>1002</v>
      </c>
      <c r="M113" s="184" t="s">
        <v>988</v>
      </c>
      <c r="N113" s="308">
        <v>45</v>
      </c>
      <c r="O113" s="308">
        <v>2920</v>
      </c>
      <c r="P113" s="309">
        <f t="shared" si="3"/>
        <v>3.986592371721166E-5</v>
      </c>
    </row>
    <row r="114" spans="2:16" ht="21.95" customHeight="1">
      <c r="B114" s="306">
        <v>605010000</v>
      </c>
      <c r="C114" s="184">
        <v>3</v>
      </c>
      <c r="D114" s="307" t="s">
        <v>240</v>
      </c>
      <c r="E114" s="55"/>
      <c r="F114" s="310">
        <v>0</v>
      </c>
      <c r="G114" s="310">
        <v>62638</v>
      </c>
      <c r="H114" s="311">
        <f t="shared" si="2"/>
        <v>4.124247205092736E-4</v>
      </c>
      <c r="I114" s="298"/>
      <c r="J114" s="300">
        <v>209000000</v>
      </c>
      <c r="K114" s="301">
        <v>2</v>
      </c>
      <c r="L114" s="302" t="s">
        <v>101</v>
      </c>
      <c r="M114" s="301" t="s">
        <v>18</v>
      </c>
      <c r="N114" s="303">
        <v>60454</v>
      </c>
      <c r="O114" s="303">
        <v>7584311</v>
      </c>
      <c r="P114" s="305">
        <f t="shared" si="3"/>
        <v>0.1035464259498662</v>
      </c>
    </row>
    <row r="115" spans="2:16" ht="21.95" customHeight="1">
      <c r="B115" s="306">
        <v>605010100</v>
      </c>
      <c r="C115" s="184">
        <v>4</v>
      </c>
      <c r="D115" s="307" t="s">
        <v>242</v>
      </c>
      <c r="E115" s="55" t="s">
        <v>243</v>
      </c>
      <c r="F115" s="308">
        <v>3141</v>
      </c>
      <c r="G115" s="308">
        <v>8172</v>
      </c>
      <c r="H115" s="311">
        <f t="shared" si="2"/>
        <v>5.3806552188795678E-5</v>
      </c>
      <c r="I115" s="298"/>
      <c r="J115" s="306">
        <v>209010000</v>
      </c>
      <c r="K115" s="184">
        <v>3</v>
      </c>
      <c r="L115" s="307" t="s">
        <v>1004</v>
      </c>
      <c r="M115" s="184" t="s">
        <v>18</v>
      </c>
      <c r="N115" s="308">
        <v>59948</v>
      </c>
      <c r="O115" s="308">
        <v>7546575</v>
      </c>
      <c r="P115" s="309">
        <f t="shared" si="3"/>
        <v>0.10303122714938925</v>
      </c>
    </row>
    <row r="116" spans="2:16" ht="21.95" customHeight="1">
      <c r="B116" s="306">
        <v>605010500</v>
      </c>
      <c r="C116" s="184">
        <v>4</v>
      </c>
      <c r="D116" s="307" t="s">
        <v>245</v>
      </c>
      <c r="E116" s="55"/>
      <c r="F116" s="308">
        <v>0</v>
      </c>
      <c r="G116" s="308">
        <v>27357</v>
      </c>
      <c r="H116" s="311">
        <f t="shared" si="2"/>
        <v>1.8012553208870329E-4</v>
      </c>
      <c r="I116" s="298"/>
      <c r="J116" s="306">
        <v>209010100</v>
      </c>
      <c r="K116" s="184">
        <v>4</v>
      </c>
      <c r="L116" s="307" t="s">
        <v>1006</v>
      </c>
      <c r="M116" s="184" t="s">
        <v>18</v>
      </c>
      <c r="N116" s="308">
        <v>96</v>
      </c>
      <c r="O116" s="308">
        <v>14942</v>
      </c>
      <c r="P116" s="309">
        <f t="shared" si="3"/>
        <v>2.0399884663786872E-4</v>
      </c>
    </row>
    <row r="117" spans="2:16" ht="21.95" customHeight="1">
      <c r="B117" s="306">
        <v>605030000</v>
      </c>
      <c r="C117" s="184">
        <v>3</v>
      </c>
      <c r="D117" s="307" t="s">
        <v>247</v>
      </c>
      <c r="E117" s="55" t="s">
        <v>18</v>
      </c>
      <c r="F117" s="308">
        <v>448</v>
      </c>
      <c r="G117" s="308">
        <v>725193</v>
      </c>
      <c r="H117" s="311">
        <f t="shared" si="2"/>
        <v>4.7748574402165086E-3</v>
      </c>
      <c r="I117" s="298"/>
      <c r="J117" s="306">
        <v>209010300</v>
      </c>
      <c r="K117" s="184">
        <v>4</v>
      </c>
      <c r="L117" s="307" t="s">
        <v>1008</v>
      </c>
      <c r="M117" s="184" t="s">
        <v>18</v>
      </c>
      <c r="N117" s="308">
        <v>59814</v>
      </c>
      <c r="O117" s="308">
        <v>7510068</v>
      </c>
      <c r="P117" s="309">
        <f t="shared" si="3"/>
        <v>0.10253280753392889</v>
      </c>
    </row>
    <row r="118" spans="2:16" ht="21.95" customHeight="1">
      <c r="B118" s="306">
        <v>605030100</v>
      </c>
      <c r="C118" s="184">
        <v>4</v>
      </c>
      <c r="D118" s="307" t="s">
        <v>249</v>
      </c>
      <c r="E118" s="55" t="s">
        <v>18</v>
      </c>
      <c r="F118" s="308">
        <v>76</v>
      </c>
      <c r="G118" s="308">
        <v>273306</v>
      </c>
      <c r="H118" s="311">
        <f t="shared" si="2"/>
        <v>1.7995170769103024E-3</v>
      </c>
      <c r="I118" s="298"/>
      <c r="J118" s="300">
        <v>211000000</v>
      </c>
      <c r="K118" s="301">
        <v>2</v>
      </c>
      <c r="L118" s="302" t="s">
        <v>103</v>
      </c>
      <c r="M118" s="301" t="s">
        <v>18</v>
      </c>
      <c r="N118" s="303">
        <v>47013</v>
      </c>
      <c r="O118" s="303">
        <v>15547184</v>
      </c>
      <c r="P118" s="305">
        <f t="shared" si="3"/>
        <v>0.21226125046625127</v>
      </c>
    </row>
    <row r="119" spans="2:16" ht="21.95" customHeight="1">
      <c r="B119" s="300">
        <v>606000000</v>
      </c>
      <c r="C119" s="301">
        <v>2</v>
      </c>
      <c r="D119" s="302" t="s">
        <v>251</v>
      </c>
      <c r="E119" s="32" t="s">
        <v>18</v>
      </c>
      <c r="F119" s="303">
        <v>101524</v>
      </c>
      <c r="G119" s="303">
        <v>27423033</v>
      </c>
      <c r="H119" s="304">
        <f t="shared" si="2"/>
        <v>0.18056031036338302</v>
      </c>
      <c r="I119" s="298"/>
      <c r="J119" s="306">
        <v>211010000</v>
      </c>
      <c r="K119" s="184">
        <v>3</v>
      </c>
      <c r="L119" s="307" t="s">
        <v>1010</v>
      </c>
      <c r="M119" s="184" t="s">
        <v>35</v>
      </c>
      <c r="N119" s="308">
        <v>40555</v>
      </c>
      <c r="O119" s="308">
        <v>141013</v>
      </c>
      <c r="P119" s="309">
        <f t="shared" si="3"/>
        <v>1.9252101031284824E-3</v>
      </c>
    </row>
    <row r="120" spans="2:16" ht="21.95" customHeight="1">
      <c r="B120" s="306">
        <v>606010000</v>
      </c>
      <c r="C120" s="184">
        <v>3</v>
      </c>
      <c r="D120" s="307" t="s">
        <v>253</v>
      </c>
      <c r="E120" s="55" t="s">
        <v>18</v>
      </c>
      <c r="F120" s="310">
        <v>97195</v>
      </c>
      <c r="G120" s="310">
        <v>22070891</v>
      </c>
      <c r="H120" s="311">
        <f t="shared" si="2"/>
        <v>0.14532042932510045</v>
      </c>
      <c r="I120" s="298"/>
      <c r="J120" s="306">
        <v>211010100</v>
      </c>
      <c r="K120" s="184">
        <v>4</v>
      </c>
      <c r="L120" s="307" t="s">
        <v>1012</v>
      </c>
      <c r="M120" s="184" t="s">
        <v>35</v>
      </c>
      <c r="N120" s="308">
        <v>1035</v>
      </c>
      <c r="O120" s="308">
        <v>10618</v>
      </c>
      <c r="P120" s="309">
        <f t="shared" si="3"/>
        <v>1.4496451302375117E-4</v>
      </c>
    </row>
    <row r="121" spans="2:16" ht="21.95" customHeight="1">
      <c r="B121" s="306">
        <v>606010300</v>
      </c>
      <c r="C121" s="184">
        <v>4</v>
      </c>
      <c r="D121" s="307" t="s">
        <v>257</v>
      </c>
      <c r="E121" s="55" t="s">
        <v>35</v>
      </c>
      <c r="F121" s="308">
        <v>2172801</v>
      </c>
      <c r="G121" s="308">
        <v>294098</v>
      </c>
      <c r="H121" s="311">
        <f t="shared" si="2"/>
        <v>1.9364169585928087E-3</v>
      </c>
      <c r="I121" s="298"/>
      <c r="J121" s="306">
        <v>211030000</v>
      </c>
      <c r="K121" s="184">
        <v>3</v>
      </c>
      <c r="L121" s="307" t="s">
        <v>1014</v>
      </c>
      <c r="M121" s="184" t="s">
        <v>18</v>
      </c>
      <c r="N121" s="308">
        <v>3858</v>
      </c>
      <c r="O121" s="308">
        <v>5722509</v>
      </c>
      <c r="P121" s="309">
        <f t="shared" si="3"/>
        <v>7.8127776460636025E-2</v>
      </c>
    </row>
    <row r="122" spans="2:16" ht="21.95" customHeight="1">
      <c r="B122" s="306">
        <v>606010700</v>
      </c>
      <c r="C122" s="184">
        <v>4</v>
      </c>
      <c r="D122" s="307" t="s">
        <v>259</v>
      </c>
      <c r="E122" s="55" t="s">
        <v>18</v>
      </c>
      <c r="F122" s="308">
        <v>32510</v>
      </c>
      <c r="G122" s="308">
        <v>5790699</v>
      </c>
      <c r="H122" s="311"/>
      <c r="I122" s="298"/>
      <c r="J122" s="306">
        <v>211030300</v>
      </c>
      <c r="K122" s="184">
        <v>4</v>
      </c>
      <c r="L122" s="307" t="s">
        <v>1018</v>
      </c>
      <c r="M122" s="184" t="s">
        <v>18</v>
      </c>
      <c r="N122" s="308">
        <v>590</v>
      </c>
      <c r="O122" s="308">
        <v>596934</v>
      </c>
      <c r="P122" s="309">
        <f t="shared" si="3"/>
        <v>8.1497689411678172E-3</v>
      </c>
    </row>
    <row r="123" spans="2:16" ht="21.95" customHeight="1">
      <c r="B123" s="306">
        <v>606010710</v>
      </c>
      <c r="C123" s="184">
        <v>5</v>
      </c>
      <c r="D123" s="307" t="s">
        <v>261</v>
      </c>
      <c r="E123" s="55" t="s">
        <v>18</v>
      </c>
      <c r="F123" s="308">
        <v>32510</v>
      </c>
      <c r="G123" s="308">
        <v>5790699</v>
      </c>
      <c r="H123" s="311">
        <f t="shared" ref="H123:H186" si="4">G123/$G$398*100</f>
        <v>3.8127453249278874E-2</v>
      </c>
      <c r="I123" s="298"/>
      <c r="J123" s="306">
        <v>211050000</v>
      </c>
      <c r="K123" s="184">
        <v>3</v>
      </c>
      <c r="L123" s="307" t="s">
        <v>1019</v>
      </c>
      <c r="M123" s="184" t="s">
        <v>18</v>
      </c>
      <c r="N123" s="308">
        <v>21</v>
      </c>
      <c r="O123" s="308">
        <v>130679</v>
      </c>
      <c r="P123" s="309">
        <f t="shared" si="3"/>
        <v>1.7841229607676379E-3</v>
      </c>
    </row>
    <row r="124" spans="2:16" ht="21.95" customHeight="1">
      <c r="B124" s="306">
        <v>606010900</v>
      </c>
      <c r="C124" s="184">
        <v>4</v>
      </c>
      <c r="D124" s="307" t="s">
        <v>263</v>
      </c>
      <c r="E124" s="55" t="s">
        <v>18</v>
      </c>
      <c r="F124" s="308">
        <v>968</v>
      </c>
      <c r="G124" s="308">
        <v>368205</v>
      </c>
      <c r="H124" s="311">
        <f t="shared" si="4"/>
        <v>2.4243565282275467E-3</v>
      </c>
      <c r="I124" s="298"/>
      <c r="J124" s="306">
        <v>211070000</v>
      </c>
      <c r="K124" s="184">
        <v>3</v>
      </c>
      <c r="L124" s="307" t="s">
        <v>1021</v>
      </c>
      <c r="M124" s="184" t="s">
        <v>18</v>
      </c>
      <c r="N124" s="308">
        <v>107</v>
      </c>
      <c r="O124" s="308">
        <v>508226</v>
      </c>
      <c r="P124" s="309">
        <f t="shared" si="3"/>
        <v>6.93866402298069E-3</v>
      </c>
    </row>
    <row r="125" spans="2:16" ht="21.95" customHeight="1">
      <c r="B125" s="306">
        <v>606011100</v>
      </c>
      <c r="C125" s="184">
        <v>4</v>
      </c>
      <c r="D125" s="307" t="s">
        <v>265</v>
      </c>
      <c r="E125" s="55" t="s">
        <v>18</v>
      </c>
      <c r="F125" s="308">
        <v>10806</v>
      </c>
      <c r="G125" s="308">
        <v>1375721</v>
      </c>
      <c r="H125" s="311">
        <f t="shared" si="4"/>
        <v>9.0581012951201877E-3</v>
      </c>
      <c r="I125" s="298"/>
      <c r="J125" s="306">
        <v>211090000</v>
      </c>
      <c r="K125" s="184">
        <v>3</v>
      </c>
      <c r="L125" s="307" t="s">
        <v>1023</v>
      </c>
      <c r="M125" s="184" t="s">
        <v>18</v>
      </c>
      <c r="N125" s="308">
        <v>4962</v>
      </c>
      <c r="O125" s="308">
        <v>1802068</v>
      </c>
      <c r="P125" s="309">
        <f t="shared" si="3"/>
        <v>2.4603118294941162E-2</v>
      </c>
    </row>
    <row r="126" spans="2:16" ht="21.95" customHeight="1">
      <c r="B126" s="306">
        <v>606011110</v>
      </c>
      <c r="C126" s="184">
        <v>5</v>
      </c>
      <c r="D126" s="307" t="s">
        <v>261</v>
      </c>
      <c r="E126" s="55" t="s">
        <v>18</v>
      </c>
      <c r="F126" s="308">
        <v>10791</v>
      </c>
      <c r="G126" s="308">
        <v>1366065</v>
      </c>
      <c r="H126" s="311">
        <f t="shared" si="4"/>
        <v>8.9945237048197711E-3</v>
      </c>
      <c r="I126" s="298"/>
      <c r="J126" s="306">
        <v>211090100</v>
      </c>
      <c r="K126" s="184">
        <v>4</v>
      </c>
      <c r="L126" s="307" t="s">
        <v>1025</v>
      </c>
      <c r="M126" s="184" t="s">
        <v>18</v>
      </c>
      <c r="N126" s="308">
        <v>4549</v>
      </c>
      <c r="O126" s="308">
        <v>1667009</v>
      </c>
      <c r="P126" s="309">
        <f t="shared" si="3"/>
        <v>2.2759196448597706E-2</v>
      </c>
    </row>
    <row r="127" spans="2:16" ht="21.95" customHeight="1">
      <c r="B127" s="306">
        <v>606011300</v>
      </c>
      <c r="C127" s="184">
        <v>4</v>
      </c>
      <c r="D127" s="307" t="s">
        <v>268</v>
      </c>
      <c r="E127" s="55" t="s">
        <v>18</v>
      </c>
      <c r="F127" s="308">
        <v>178</v>
      </c>
      <c r="G127" s="308">
        <v>155195</v>
      </c>
      <c r="H127" s="311">
        <f t="shared" si="4"/>
        <v>1.021843840790522E-3</v>
      </c>
      <c r="I127" s="298"/>
      <c r="J127" s="306">
        <v>211090300</v>
      </c>
      <c r="K127" s="184">
        <v>4</v>
      </c>
      <c r="L127" s="307" t="s">
        <v>1027</v>
      </c>
      <c r="M127" s="184" t="s">
        <v>18</v>
      </c>
      <c r="N127" s="308">
        <v>100</v>
      </c>
      <c r="O127" s="308">
        <v>14325</v>
      </c>
      <c r="P127" s="309">
        <f t="shared" si="3"/>
        <v>1.9557512234556746E-4</v>
      </c>
    </row>
    <row r="128" spans="2:16" ht="21.95" customHeight="1">
      <c r="B128" s="306">
        <v>606030000</v>
      </c>
      <c r="C128" s="184">
        <v>3</v>
      </c>
      <c r="D128" s="307" t="s">
        <v>270</v>
      </c>
      <c r="E128" s="55" t="s">
        <v>35</v>
      </c>
      <c r="F128" s="308">
        <v>236768</v>
      </c>
      <c r="G128" s="308">
        <v>207807</v>
      </c>
      <c r="H128" s="311">
        <f t="shared" si="4"/>
        <v>1.3682547957289603E-3</v>
      </c>
      <c r="I128" s="298"/>
      <c r="J128" s="306">
        <v>211090500</v>
      </c>
      <c r="K128" s="184">
        <v>4</v>
      </c>
      <c r="L128" s="307" t="s">
        <v>1029</v>
      </c>
      <c r="M128" s="184" t="s">
        <v>18</v>
      </c>
      <c r="N128" s="308">
        <v>224</v>
      </c>
      <c r="O128" s="308">
        <v>61735</v>
      </c>
      <c r="P128" s="309">
        <f t="shared" si="3"/>
        <v>8.4285027420618556E-4</v>
      </c>
    </row>
    <row r="129" spans="2:16" ht="21.95" customHeight="1">
      <c r="B129" s="306">
        <v>606050000</v>
      </c>
      <c r="C129" s="184">
        <v>3</v>
      </c>
      <c r="D129" s="307" t="s">
        <v>272</v>
      </c>
      <c r="E129" s="55" t="s">
        <v>35</v>
      </c>
      <c r="F129" s="308">
        <v>1525908</v>
      </c>
      <c r="G129" s="308">
        <v>1398765</v>
      </c>
      <c r="H129" s="311">
        <f t="shared" si="4"/>
        <v>9.2098289246648046E-3</v>
      </c>
      <c r="I129" s="298"/>
      <c r="J129" s="306">
        <v>211110000</v>
      </c>
      <c r="K129" s="184">
        <v>3</v>
      </c>
      <c r="L129" s="307" t="s">
        <v>1031</v>
      </c>
      <c r="M129" s="184" t="s">
        <v>18</v>
      </c>
      <c r="N129" s="308">
        <v>176</v>
      </c>
      <c r="O129" s="308">
        <v>53817</v>
      </c>
      <c r="P129" s="309">
        <f t="shared" si="3"/>
        <v>7.3474808790725344E-4</v>
      </c>
    </row>
    <row r="130" spans="2:16" ht="21.95" customHeight="1">
      <c r="B130" s="300">
        <v>607000000</v>
      </c>
      <c r="C130" s="301">
        <v>2</v>
      </c>
      <c r="D130" s="302" t="s">
        <v>274</v>
      </c>
      <c r="E130" s="32"/>
      <c r="F130" s="303">
        <v>0</v>
      </c>
      <c r="G130" s="303">
        <v>61843308</v>
      </c>
      <c r="H130" s="304">
        <f t="shared" si="4"/>
        <v>0.40719226375792528</v>
      </c>
      <c r="I130" s="298"/>
      <c r="J130" s="306">
        <v>211110300</v>
      </c>
      <c r="K130" s="184">
        <v>4</v>
      </c>
      <c r="L130" s="307" t="s">
        <v>1033</v>
      </c>
      <c r="M130" s="184" t="s">
        <v>18</v>
      </c>
      <c r="N130" s="308">
        <v>31</v>
      </c>
      <c r="O130" s="308">
        <v>25695</v>
      </c>
      <c r="P130" s="309">
        <f t="shared" si="3"/>
        <v>3.5080647599786087E-4</v>
      </c>
    </row>
    <row r="131" spans="2:16" ht="21.95" customHeight="1">
      <c r="B131" s="306">
        <v>607010000</v>
      </c>
      <c r="C131" s="184">
        <v>3</v>
      </c>
      <c r="D131" s="307" t="s">
        <v>276</v>
      </c>
      <c r="E131" s="55" t="s">
        <v>18</v>
      </c>
      <c r="F131" s="308">
        <v>19900</v>
      </c>
      <c r="G131" s="308">
        <v>19910403</v>
      </c>
      <c r="H131" s="311">
        <f t="shared" si="4"/>
        <v>0.13109522003419652</v>
      </c>
      <c r="I131" s="298"/>
      <c r="J131" s="300">
        <v>213000000</v>
      </c>
      <c r="K131" s="301">
        <v>2</v>
      </c>
      <c r="L131" s="302" t="s">
        <v>111</v>
      </c>
      <c r="M131" s="301" t="s">
        <v>18</v>
      </c>
      <c r="N131" s="303">
        <v>532124</v>
      </c>
      <c r="O131" s="303">
        <v>17100253</v>
      </c>
      <c r="P131" s="305">
        <f t="shared" si="3"/>
        <v>0.23346485672706163</v>
      </c>
    </row>
    <row r="132" spans="2:16" ht="21.95" customHeight="1">
      <c r="B132" s="306">
        <v>607010100</v>
      </c>
      <c r="C132" s="184">
        <v>4</v>
      </c>
      <c r="D132" s="307" t="s">
        <v>278</v>
      </c>
      <c r="E132" s="55" t="s">
        <v>35</v>
      </c>
      <c r="F132" s="310">
        <v>99913</v>
      </c>
      <c r="G132" s="310">
        <v>307459</v>
      </c>
      <c r="H132" s="311">
        <f t="shared" si="4"/>
        <v>2.0243892228848422E-3</v>
      </c>
      <c r="I132" s="298"/>
      <c r="J132" s="306">
        <v>213030000</v>
      </c>
      <c r="K132" s="184">
        <v>3</v>
      </c>
      <c r="L132" s="307" t="s">
        <v>1035</v>
      </c>
      <c r="M132" s="184" t="s">
        <v>18</v>
      </c>
      <c r="N132" s="308">
        <v>532124</v>
      </c>
      <c r="O132" s="308">
        <v>17100253</v>
      </c>
      <c r="P132" s="309">
        <f t="shared" si="3"/>
        <v>0.23346485672706163</v>
      </c>
    </row>
    <row r="133" spans="2:16" ht="21.95" customHeight="1">
      <c r="B133" s="306">
        <v>607010300</v>
      </c>
      <c r="C133" s="184">
        <v>4</v>
      </c>
      <c r="D133" s="307" t="s">
        <v>280</v>
      </c>
      <c r="E133" s="55" t="s">
        <v>18</v>
      </c>
      <c r="F133" s="308">
        <v>153</v>
      </c>
      <c r="G133" s="308">
        <v>271375</v>
      </c>
      <c r="H133" s="311">
        <f t="shared" si="4"/>
        <v>1.7868028757017165E-3</v>
      </c>
      <c r="I133" s="298"/>
      <c r="J133" s="306">
        <v>213030100</v>
      </c>
      <c r="K133" s="184">
        <v>4</v>
      </c>
      <c r="L133" s="307" t="s">
        <v>1037</v>
      </c>
      <c r="M133" s="184" t="s">
        <v>18</v>
      </c>
      <c r="N133" s="308">
        <v>80196</v>
      </c>
      <c r="O133" s="308">
        <v>2658574</v>
      </c>
      <c r="P133" s="309">
        <f t="shared" si="3"/>
        <v>3.629674941115147E-2</v>
      </c>
    </row>
    <row r="134" spans="2:16" ht="21.95" customHeight="1">
      <c r="B134" s="306">
        <v>607010500</v>
      </c>
      <c r="C134" s="184">
        <v>4</v>
      </c>
      <c r="D134" s="307" t="s">
        <v>282</v>
      </c>
      <c r="E134" s="55" t="s">
        <v>18</v>
      </c>
      <c r="F134" s="308">
        <v>18673</v>
      </c>
      <c r="G134" s="308">
        <v>17626473</v>
      </c>
      <c r="H134" s="311">
        <f t="shared" si="4"/>
        <v>0.11605723683050637</v>
      </c>
      <c r="I134" s="298"/>
      <c r="J134" s="306">
        <v>213030110</v>
      </c>
      <c r="K134" s="184">
        <v>5</v>
      </c>
      <c r="L134" s="307" t="s">
        <v>1039</v>
      </c>
      <c r="M134" s="184" t="s">
        <v>18</v>
      </c>
      <c r="N134" s="308">
        <v>2668</v>
      </c>
      <c r="O134" s="308">
        <v>257025</v>
      </c>
      <c r="P134" s="309">
        <f t="shared" si="3"/>
        <v>3.5090887134987423E-3</v>
      </c>
    </row>
    <row r="135" spans="2:16" ht="21.95" customHeight="1">
      <c r="B135" s="306">
        <v>607010700</v>
      </c>
      <c r="C135" s="184">
        <v>4</v>
      </c>
      <c r="D135" s="307" t="s">
        <v>284</v>
      </c>
      <c r="E135" s="55" t="s">
        <v>18</v>
      </c>
      <c r="F135" s="308">
        <v>57</v>
      </c>
      <c r="G135" s="308">
        <v>132754</v>
      </c>
      <c r="H135" s="311">
        <f t="shared" si="4"/>
        <v>8.7408651851093747E-4</v>
      </c>
      <c r="I135" s="298"/>
      <c r="J135" s="306">
        <v>213030130</v>
      </c>
      <c r="K135" s="184">
        <v>5</v>
      </c>
      <c r="L135" s="307" t="s">
        <v>1041</v>
      </c>
      <c r="M135" s="184" t="s">
        <v>18</v>
      </c>
      <c r="N135" s="308">
        <v>43195</v>
      </c>
      <c r="O135" s="308">
        <v>1567289</v>
      </c>
      <c r="P135" s="309">
        <f t="shared" ref="P135:P198" si="5">O135/$O$394*100</f>
        <v>2.1397747848227722E-2</v>
      </c>
    </row>
    <row r="136" spans="2:16" ht="21.95" customHeight="1">
      <c r="B136" s="306">
        <v>607030000</v>
      </c>
      <c r="C136" s="184">
        <v>3</v>
      </c>
      <c r="D136" s="307" t="s">
        <v>286</v>
      </c>
      <c r="E136" s="55"/>
      <c r="F136" s="308">
        <v>0</v>
      </c>
      <c r="G136" s="308">
        <v>13257495</v>
      </c>
      <c r="H136" s="311">
        <f t="shared" si="4"/>
        <v>8.7290760720778002E-2</v>
      </c>
      <c r="I136" s="298"/>
      <c r="J136" s="306">
        <v>213030500</v>
      </c>
      <c r="K136" s="184">
        <v>4</v>
      </c>
      <c r="L136" s="307" t="s">
        <v>1045</v>
      </c>
      <c r="M136" s="184" t="s">
        <v>18</v>
      </c>
      <c r="N136" s="308">
        <v>304590</v>
      </c>
      <c r="O136" s="308">
        <v>6249638</v>
      </c>
      <c r="P136" s="309">
        <f t="shared" si="5"/>
        <v>8.5324517728831262E-2</v>
      </c>
    </row>
    <row r="137" spans="2:16" ht="21.95" customHeight="1">
      <c r="B137" s="306">
        <v>607030100</v>
      </c>
      <c r="C137" s="184">
        <v>4</v>
      </c>
      <c r="D137" s="307" t="s">
        <v>288</v>
      </c>
      <c r="E137" s="55" t="s">
        <v>243</v>
      </c>
      <c r="F137" s="308">
        <v>1337734</v>
      </c>
      <c r="G137" s="308">
        <v>950423</v>
      </c>
      <c r="H137" s="311">
        <f t="shared" si="4"/>
        <v>6.2578297541521976E-3</v>
      </c>
      <c r="I137" s="298"/>
      <c r="J137" s="306">
        <v>213030700</v>
      </c>
      <c r="K137" s="184">
        <v>4</v>
      </c>
      <c r="L137" s="307" t="s">
        <v>1047</v>
      </c>
      <c r="M137" s="184" t="s">
        <v>18</v>
      </c>
      <c r="N137" s="308">
        <v>14357</v>
      </c>
      <c r="O137" s="308">
        <v>306270</v>
      </c>
      <c r="P137" s="309">
        <f t="shared" si="5"/>
        <v>4.1814165948186356E-3</v>
      </c>
    </row>
    <row r="138" spans="2:16" ht="21.95" customHeight="1">
      <c r="B138" s="306">
        <v>607030300</v>
      </c>
      <c r="C138" s="184">
        <v>4</v>
      </c>
      <c r="D138" s="307" t="s">
        <v>290</v>
      </c>
      <c r="E138" s="55" t="s">
        <v>243</v>
      </c>
      <c r="F138" s="308">
        <v>73</v>
      </c>
      <c r="G138" s="308">
        <v>242</v>
      </c>
      <c r="H138" s="311">
        <f t="shared" si="4"/>
        <v>1.5933903120030045E-6</v>
      </c>
      <c r="I138" s="298"/>
      <c r="J138" s="306">
        <v>213031100</v>
      </c>
      <c r="K138" s="184">
        <v>4</v>
      </c>
      <c r="L138" s="307" t="s">
        <v>1049</v>
      </c>
      <c r="M138" s="184" t="s">
        <v>18</v>
      </c>
      <c r="N138" s="308">
        <v>27618</v>
      </c>
      <c r="O138" s="308">
        <v>1232028</v>
      </c>
      <c r="P138" s="309">
        <f t="shared" si="5"/>
        <v>1.6820525433379741E-2</v>
      </c>
    </row>
    <row r="139" spans="2:16" ht="21.95" customHeight="1">
      <c r="B139" s="306">
        <v>607030500</v>
      </c>
      <c r="C139" s="184">
        <v>4</v>
      </c>
      <c r="D139" s="307" t="s">
        <v>292</v>
      </c>
      <c r="E139" s="55" t="s">
        <v>243</v>
      </c>
      <c r="F139" s="308">
        <v>1375214</v>
      </c>
      <c r="G139" s="308">
        <v>1908787</v>
      </c>
      <c r="H139" s="311">
        <f t="shared" si="4"/>
        <v>1.2567945097013552E-2</v>
      </c>
      <c r="I139" s="298"/>
      <c r="J139" s="306">
        <v>213031300</v>
      </c>
      <c r="K139" s="184">
        <v>4</v>
      </c>
      <c r="L139" s="307" t="s">
        <v>1051</v>
      </c>
      <c r="M139" s="184" t="s">
        <v>18</v>
      </c>
      <c r="N139" s="308">
        <v>3196</v>
      </c>
      <c r="O139" s="308">
        <v>259290</v>
      </c>
      <c r="P139" s="309">
        <f t="shared" si="5"/>
        <v>3.5400121098067851E-3</v>
      </c>
    </row>
    <row r="140" spans="2:16" ht="21.95" customHeight="1">
      <c r="B140" s="306">
        <v>607030700</v>
      </c>
      <c r="C140" s="184">
        <v>4</v>
      </c>
      <c r="D140" s="307" t="s">
        <v>294</v>
      </c>
      <c r="E140" s="55" t="s">
        <v>243</v>
      </c>
      <c r="F140" s="308">
        <v>25312024</v>
      </c>
      <c r="G140" s="308">
        <v>5752720</v>
      </c>
      <c r="H140" s="311">
        <f t="shared" si="4"/>
        <v>3.7877389734156719E-2</v>
      </c>
      <c r="I140" s="298"/>
      <c r="J140" s="300">
        <v>215000000</v>
      </c>
      <c r="K140" s="301">
        <v>2</v>
      </c>
      <c r="L140" s="302" t="s">
        <v>115</v>
      </c>
      <c r="M140" s="301" t="s">
        <v>18</v>
      </c>
      <c r="N140" s="303">
        <v>2799844</v>
      </c>
      <c r="O140" s="303">
        <v>109764137</v>
      </c>
      <c r="P140" s="305">
        <f t="shared" si="5"/>
        <v>1.4985783262080719</v>
      </c>
    </row>
    <row r="141" spans="2:16" ht="21.95" customHeight="1">
      <c r="B141" s="306">
        <v>607031300</v>
      </c>
      <c r="C141" s="184">
        <v>4</v>
      </c>
      <c r="D141" s="307" t="s">
        <v>296</v>
      </c>
      <c r="E141" s="55" t="s">
        <v>35</v>
      </c>
      <c r="F141" s="308">
        <v>2346020</v>
      </c>
      <c r="G141" s="308">
        <v>3416252</v>
      </c>
      <c r="H141" s="311">
        <f t="shared" si="4"/>
        <v>2.2493482810582187E-2</v>
      </c>
      <c r="I141" s="298"/>
      <c r="J141" s="306">
        <v>215010000</v>
      </c>
      <c r="K141" s="184">
        <v>3</v>
      </c>
      <c r="L141" s="307" t="s">
        <v>1052</v>
      </c>
      <c r="M141" s="184" t="s">
        <v>18</v>
      </c>
      <c r="N141" s="308">
        <v>2711616</v>
      </c>
      <c r="O141" s="308">
        <v>41772776</v>
      </c>
      <c r="P141" s="309">
        <f t="shared" si="5"/>
        <v>0.57031174707951027</v>
      </c>
    </row>
    <row r="142" spans="2:16" ht="21.95" customHeight="1">
      <c r="B142" s="306">
        <v>607050000</v>
      </c>
      <c r="C142" s="184">
        <v>3</v>
      </c>
      <c r="D142" s="307" t="s">
        <v>298</v>
      </c>
      <c r="E142" s="55"/>
      <c r="F142" s="308">
        <v>0</v>
      </c>
      <c r="G142" s="308">
        <v>28675410</v>
      </c>
      <c r="H142" s="311">
        <f t="shared" si="4"/>
        <v>0.18880628300295074</v>
      </c>
      <c r="I142" s="298"/>
      <c r="J142" s="306">
        <v>215030000</v>
      </c>
      <c r="K142" s="184">
        <v>3</v>
      </c>
      <c r="L142" s="307" t="s">
        <v>1054</v>
      </c>
      <c r="M142" s="184" t="s">
        <v>18</v>
      </c>
      <c r="N142" s="308">
        <v>3480</v>
      </c>
      <c r="O142" s="308">
        <v>636439</v>
      </c>
      <c r="P142" s="309">
        <f t="shared" si="5"/>
        <v>8.6891193920063271E-3</v>
      </c>
    </row>
    <row r="143" spans="2:16" ht="21.95" customHeight="1">
      <c r="B143" s="306">
        <v>607050100</v>
      </c>
      <c r="C143" s="184">
        <v>4</v>
      </c>
      <c r="D143" s="307" t="s">
        <v>300</v>
      </c>
      <c r="E143" s="55" t="s">
        <v>18</v>
      </c>
      <c r="F143" s="308">
        <v>408</v>
      </c>
      <c r="G143" s="308">
        <v>902581</v>
      </c>
      <c r="H143" s="311">
        <f t="shared" si="4"/>
        <v>5.9428257074296865E-3</v>
      </c>
      <c r="I143" s="298"/>
      <c r="J143" s="306">
        <v>215050000</v>
      </c>
      <c r="K143" s="184">
        <v>3</v>
      </c>
      <c r="L143" s="307" t="s">
        <v>1056</v>
      </c>
      <c r="M143" s="184" t="s">
        <v>18</v>
      </c>
      <c r="N143" s="308">
        <v>26192</v>
      </c>
      <c r="O143" s="308">
        <v>20574078</v>
      </c>
      <c r="P143" s="309">
        <f t="shared" si="5"/>
        <v>0.28089199455478175</v>
      </c>
    </row>
    <row r="144" spans="2:16" ht="21.95" customHeight="1">
      <c r="B144" s="306">
        <v>607050110</v>
      </c>
      <c r="C144" s="184">
        <v>5</v>
      </c>
      <c r="D144" s="307" t="s">
        <v>302</v>
      </c>
      <c r="E144" s="55" t="s">
        <v>18</v>
      </c>
      <c r="F144" s="308">
        <v>0</v>
      </c>
      <c r="G144" s="308">
        <v>8507</v>
      </c>
      <c r="H144" s="311">
        <f t="shared" si="4"/>
        <v>5.6012278447146943E-5</v>
      </c>
      <c r="I144" s="298"/>
      <c r="J144" s="306">
        <v>215050900</v>
      </c>
      <c r="K144" s="184">
        <v>4</v>
      </c>
      <c r="L144" s="307" t="s">
        <v>1060</v>
      </c>
      <c r="M144" s="184" t="s">
        <v>18</v>
      </c>
      <c r="N144" s="308">
        <v>49</v>
      </c>
      <c r="O144" s="308">
        <v>30082</v>
      </c>
      <c r="P144" s="309">
        <f t="shared" si="5"/>
        <v>4.1070093056889078E-4</v>
      </c>
    </row>
    <row r="145" spans="2:16" ht="21.95" customHeight="1">
      <c r="B145" s="306">
        <v>607050300</v>
      </c>
      <c r="C145" s="184">
        <v>4</v>
      </c>
      <c r="D145" s="307" t="s">
        <v>304</v>
      </c>
      <c r="E145" s="55" t="s">
        <v>14</v>
      </c>
      <c r="F145" s="308">
        <v>219669</v>
      </c>
      <c r="G145" s="308">
        <v>16902</v>
      </c>
      <c r="H145" s="311">
        <f t="shared" si="4"/>
        <v>1.1128712005568093E-4</v>
      </c>
      <c r="I145" s="298"/>
      <c r="J145" s="306">
        <v>215051100</v>
      </c>
      <c r="K145" s="184">
        <v>4</v>
      </c>
      <c r="L145" s="307" t="s">
        <v>1062</v>
      </c>
      <c r="M145" s="184" t="s">
        <v>18</v>
      </c>
      <c r="N145" s="308">
        <v>221</v>
      </c>
      <c r="O145" s="308">
        <v>23861</v>
      </c>
      <c r="P145" s="309">
        <f t="shared" si="5"/>
        <v>3.2576739925218749E-4</v>
      </c>
    </row>
    <row r="146" spans="2:16" ht="21.95" customHeight="1">
      <c r="B146" s="306">
        <v>607050500</v>
      </c>
      <c r="C146" s="184">
        <v>4</v>
      </c>
      <c r="D146" s="307" t="s">
        <v>306</v>
      </c>
      <c r="E146" s="55" t="s">
        <v>14</v>
      </c>
      <c r="F146" s="308">
        <v>8605</v>
      </c>
      <c r="G146" s="308">
        <v>19166</v>
      </c>
      <c r="H146" s="311">
        <f t="shared" si="4"/>
        <v>1.2619387900764293E-4</v>
      </c>
      <c r="I146" s="298"/>
      <c r="J146" s="306">
        <v>215051300</v>
      </c>
      <c r="K146" s="184">
        <v>4</v>
      </c>
      <c r="L146" s="307" t="s">
        <v>1064</v>
      </c>
      <c r="M146" s="184" t="s">
        <v>18</v>
      </c>
      <c r="N146" s="308">
        <v>2597</v>
      </c>
      <c r="O146" s="308">
        <v>191131</v>
      </c>
      <c r="P146" s="309">
        <f t="shared" si="5"/>
        <v>2.6094568034227337E-3</v>
      </c>
    </row>
    <row r="147" spans="2:16" ht="21.95" customHeight="1">
      <c r="B147" s="306">
        <v>607050700</v>
      </c>
      <c r="C147" s="184">
        <v>4</v>
      </c>
      <c r="D147" s="307" t="s">
        <v>307</v>
      </c>
      <c r="E147" s="55" t="s">
        <v>243</v>
      </c>
      <c r="F147" s="308">
        <v>369781</v>
      </c>
      <c r="G147" s="308">
        <v>551137</v>
      </c>
      <c r="H147" s="311">
        <f t="shared" si="4"/>
        <v>3.6288279189520658E-3</v>
      </c>
      <c r="I147" s="298"/>
      <c r="J147" s="306">
        <v>215051700</v>
      </c>
      <c r="K147" s="184">
        <v>4</v>
      </c>
      <c r="L147" s="307" t="s">
        <v>1066</v>
      </c>
      <c r="M147" s="184" t="s">
        <v>18</v>
      </c>
      <c r="N147" s="308">
        <v>3392</v>
      </c>
      <c r="O147" s="308">
        <v>14783142</v>
      </c>
      <c r="P147" s="309">
        <f t="shared" si="5"/>
        <v>0.20183000386051639</v>
      </c>
    </row>
    <row r="148" spans="2:16" ht="21.95" customHeight="1">
      <c r="B148" s="306">
        <v>607050710</v>
      </c>
      <c r="C148" s="184">
        <v>5</v>
      </c>
      <c r="D148" s="307" t="s">
        <v>309</v>
      </c>
      <c r="E148" s="55" t="s">
        <v>243</v>
      </c>
      <c r="F148" s="308">
        <v>355562</v>
      </c>
      <c r="G148" s="308">
        <v>522434</v>
      </c>
      <c r="H148" s="311">
        <f t="shared" si="4"/>
        <v>3.4398399762850325E-3</v>
      </c>
      <c r="I148" s="298"/>
      <c r="J148" s="306">
        <v>215051900</v>
      </c>
      <c r="K148" s="184">
        <v>4</v>
      </c>
      <c r="L148" s="307" t="s">
        <v>1068</v>
      </c>
      <c r="M148" s="184" t="s">
        <v>18</v>
      </c>
      <c r="N148" s="308">
        <v>634</v>
      </c>
      <c r="O148" s="308">
        <v>190339</v>
      </c>
      <c r="P148" s="309">
        <f t="shared" si="5"/>
        <v>2.5986438542501202E-3</v>
      </c>
    </row>
    <row r="149" spans="2:16" ht="21.95" customHeight="1">
      <c r="B149" s="306">
        <v>607050900</v>
      </c>
      <c r="C149" s="184">
        <v>4</v>
      </c>
      <c r="D149" s="307" t="s">
        <v>311</v>
      </c>
      <c r="E149" s="55" t="s">
        <v>18</v>
      </c>
      <c r="F149" s="308">
        <v>14997</v>
      </c>
      <c r="G149" s="308">
        <v>27183661</v>
      </c>
      <c r="H149" s="311">
        <f t="shared" si="4"/>
        <v>0.17898422348005749</v>
      </c>
      <c r="I149" s="298"/>
      <c r="J149" s="306">
        <v>215052100</v>
      </c>
      <c r="K149" s="184">
        <v>4</v>
      </c>
      <c r="L149" s="307" t="s">
        <v>1070</v>
      </c>
      <c r="M149" s="184" t="s">
        <v>18</v>
      </c>
      <c r="N149" s="308">
        <v>22</v>
      </c>
      <c r="O149" s="308">
        <v>34505</v>
      </c>
      <c r="P149" s="309">
        <f t="shared" si="5"/>
        <v>4.7108688282958511E-4</v>
      </c>
    </row>
    <row r="150" spans="2:16" ht="21.95" customHeight="1">
      <c r="B150" s="306">
        <v>607050910</v>
      </c>
      <c r="C150" s="184">
        <v>5</v>
      </c>
      <c r="D150" s="307" t="s">
        <v>313</v>
      </c>
      <c r="E150" s="55" t="s">
        <v>18</v>
      </c>
      <c r="F150" s="308">
        <v>60</v>
      </c>
      <c r="G150" s="308">
        <v>147158</v>
      </c>
      <c r="H150" s="311">
        <f t="shared" si="4"/>
        <v>9.6892616336255444E-4</v>
      </c>
      <c r="I150" s="298"/>
      <c r="J150" s="306">
        <v>215052300</v>
      </c>
      <c r="K150" s="184">
        <v>4</v>
      </c>
      <c r="L150" s="307" t="s">
        <v>1072</v>
      </c>
      <c r="M150" s="184" t="s">
        <v>18</v>
      </c>
      <c r="N150" s="308">
        <v>5076</v>
      </c>
      <c r="O150" s="308">
        <v>271972</v>
      </c>
      <c r="P150" s="309">
        <f t="shared" si="5"/>
        <v>3.7131558237046202E-3</v>
      </c>
    </row>
    <row r="151" spans="2:16" ht="21.95" customHeight="1">
      <c r="B151" s="306">
        <v>607050920</v>
      </c>
      <c r="C151" s="184">
        <v>5</v>
      </c>
      <c r="D151" s="307" t="s">
        <v>315</v>
      </c>
      <c r="E151" s="55" t="s">
        <v>35</v>
      </c>
      <c r="F151" s="308">
        <v>315945</v>
      </c>
      <c r="G151" s="308">
        <v>495978</v>
      </c>
      <c r="H151" s="311">
        <f t="shared" si="4"/>
        <v>3.2656468601926707E-3</v>
      </c>
      <c r="I151" s="298"/>
      <c r="J151" s="306">
        <v>215070000</v>
      </c>
      <c r="K151" s="184">
        <v>3</v>
      </c>
      <c r="L151" s="307" t="s">
        <v>1074</v>
      </c>
      <c r="M151" s="184" t="s">
        <v>18</v>
      </c>
      <c r="N151" s="308">
        <v>58388</v>
      </c>
      <c r="O151" s="308">
        <v>37706002</v>
      </c>
      <c r="P151" s="309">
        <f t="shared" si="5"/>
        <v>0.51478924637432555</v>
      </c>
    </row>
    <row r="152" spans="2:16" ht="21.95" customHeight="1">
      <c r="B152" s="300">
        <v>609000000</v>
      </c>
      <c r="C152" s="301">
        <v>2</v>
      </c>
      <c r="D152" s="302" t="s">
        <v>317</v>
      </c>
      <c r="E152" s="32"/>
      <c r="F152" s="303">
        <v>0</v>
      </c>
      <c r="G152" s="303">
        <v>183219313</v>
      </c>
      <c r="H152" s="304">
        <f t="shared" si="4"/>
        <v>1.2063631334960585</v>
      </c>
      <c r="I152" s="298"/>
      <c r="J152" s="306">
        <v>215070100</v>
      </c>
      <c r="K152" s="184">
        <v>4</v>
      </c>
      <c r="L152" s="307" t="s">
        <v>1076</v>
      </c>
      <c r="M152" s="184" t="s">
        <v>18</v>
      </c>
      <c r="N152" s="308">
        <v>179</v>
      </c>
      <c r="O152" s="308">
        <v>35432</v>
      </c>
      <c r="P152" s="309">
        <f t="shared" si="5"/>
        <v>4.8374294833843963E-4</v>
      </c>
    </row>
    <row r="153" spans="2:16" ht="21.95" customHeight="1">
      <c r="B153" s="306">
        <v>609030000</v>
      </c>
      <c r="C153" s="184">
        <v>3</v>
      </c>
      <c r="D153" s="307" t="s">
        <v>321</v>
      </c>
      <c r="E153" s="55" t="s">
        <v>243</v>
      </c>
      <c r="F153" s="308">
        <v>1275462</v>
      </c>
      <c r="G153" s="308">
        <v>4592448</v>
      </c>
      <c r="H153" s="311">
        <f t="shared" si="4"/>
        <v>3.0237860130485846E-2</v>
      </c>
      <c r="I153" s="298"/>
      <c r="J153" s="306">
        <v>215070300</v>
      </c>
      <c r="K153" s="184">
        <v>4</v>
      </c>
      <c r="L153" s="307" t="s">
        <v>1078</v>
      </c>
      <c r="M153" s="184" t="s">
        <v>18</v>
      </c>
      <c r="N153" s="308">
        <v>11395</v>
      </c>
      <c r="O153" s="308">
        <v>12817764</v>
      </c>
      <c r="P153" s="309">
        <f t="shared" si="5"/>
        <v>0.17499726090726775</v>
      </c>
    </row>
    <row r="154" spans="2:16" ht="21.95" customHeight="1">
      <c r="B154" s="306">
        <v>609070000</v>
      </c>
      <c r="C154" s="184">
        <v>3</v>
      </c>
      <c r="D154" s="307" t="s">
        <v>323</v>
      </c>
      <c r="E154" s="55"/>
      <c r="F154" s="310">
        <v>0</v>
      </c>
      <c r="G154" s="310">
        <v>49038681</v>
      </c>
      <c r="H154" s="311">
        <f t="shared" si="4"/>
        <v>0.32288330255704883</v>
      </c>
      <c r="I154" s="298"/>
      <c r="J154" s="306">
        <v>215070500</v>
      </c>
      <c r="K154" s="184">
        <v>4</v>
      </c>
      <c r="L154" s="307" t="s">
        <v>1080</v>
      </c>
      <c r="M154" s="184" t="s">
        <v>18</v>
      </c>
      <c r="N154" s="308">
        <v>3401</v>
      </c>
      <c r="O154" s="308">
        <v>2871998</v>
      </c>
      <c r="P154" s="309">
        <f t="shared" si="5"/>
        <v>3.9210566158898785E-2</v>
      </c>
    </row>
    <row r="155" spans="2:16" ht="21.95" customHeight="1">
      <c r="B155" s="306">
        <v>609070100</v>
      </c>
      <c r="C155" s="184">
        <v>4</v>
      </c>
      <c r="D155" s="307" t="s">
        <v>325</v>
      </c>
      <c r="E155" s="55" t="s">
        <v>243</v>
      </c>
      <c r="F155" s="308">
        <v>49575859</v>
      </c>
      <c r="G155" s="308">
        <v>29994194</v>
      </c>
      <c r="H155" s="311">
        <f t="shared" si="4"/>
        <v>0.19748949642949853</v>
      </c>
      <c r="I155" s="298"/>
      <c r="J155" s="306">
        <v>215070700</v>
      </c>
      <c r="K155" s="184">
        <v>4</v>
      </c>
      <c r="L155" s="307" t="s">
        <v>1082</v>
      </c>
      <c r="M155" s="184" t="s">
        <v>18</v>
      </c>
      <c r="N155" s="308">
        <v>26925</v>
      </c>
      <c r="O155" s="308">
        <v>7807964</v>
      </c>
      <c r="P155" s="309">
        <f t="shared" si="5"/>
        <v>0.10659989630504617</v>
      </c>
    </row>
    <row r="156" spans="2:16" ht="21.95" customHeight="1">
      <c r="B156" s="306">
        <v>609070110</v>
      </c>
      <c r="C156" s="184">
        <v>5</v>
      </c>
      <c r="D156" s="307" t="s">
        <v>327</v>
      </c>
      <c r="E156" s="55" t="s">
        <v>243</v>
      </c>
      <c r="F156" s="308">
        <v>47194741</v>
      </c>
      <c r="G156" s="308">
        <v>26673431</v>
      </c>
      <c r="H156" s="311">
        <f t="shared" si="4"/>
        <v>0.17562473778215132</v>
      </c>
      <c r="I156" s="298"/>
      <c r="J156" s="300">
        <v>217000000</v>
      </c>
      <c r="K156" s="301">
        <v>2</v>
      </c>
      <c r="L156" s="302" t="s">
        <v>119</v>
      </c>
      <c r="M156" s="301"/>
      <c r="N156" s="303">
        <v>0</v>
      </c>
      <c r="O156" s="303">
        <v>14300037</v>
      </c>
      <c r="P156" s="305">
        <f t="shared" si="5"/>
        <v>0.19523430965592614</v>
      </c>
    </row>
    <row r="157" spans="2:16" ht="21.95" customHeight="1">
      <c r="B157" s="306">
        <v>609070120</v>
      </c>
      <c r="C157" s="184">
        <v>5</v>
      </c>
      <c r="D157" s="307" t="s">
        <v>329</v>
      </c>
      <c r="E157" s="55" t="s">
        <v>243</v>
      </c>
      <c r="F157" s="308">
        <v>2381118</v>
      </c>
      <c r="G157" s="308">
        <v>3320763</v>
      </c>
      <c r="H157" s="311">
        <f t="shared" si="4"/>
        <v>2.1864758647347247E-2</v>
      </c>
      <c r="I157" s="298"/>
      <c r="J157" s="306">
        <v>217010000</v>
      </c>
      <c r="K157" s="184">
        <v>3</v>
      </c>
      <c r="L157" s="307" t="s">
        <v>1083</v>
      </c>
      <c r="M157" s="184" t="s">
        <v>18</v>
      </c>
      <c r="N157" s="310">
        <v>1633</v>
      </c>
      <c r="O157" s="310">
        <v>533651</v>
      </c>
      <c r="P157" s="309">
        <f t="shared" si="5"/>
        <v>7.2857842663060692E-3</v>
      </c>
    </row>
    <row r="158" spans="2:16" ht="21.95" customHeight="1">
      <c r="B158" s="306">
        <v>609070300</v>
      </c>
      <c r="C158" s="184">
        <v>4</v>
      </c>
      <c r="D158" s="307" t="s">
        <v>331</v>
      </c>
      <c r="E158" s="55" t="s">
        <v>35</v>
      </c>
      <c r="F158" s="308">
        <v>473172</v>
      </c>
      <c r="G158" s="308">
        <v>4586448</v>
      </c>
      <c r="H158" s="311">
        <f t="shared" si="4"/>
        <v>3.0198354585560153E-2</v>
      </c>
      <c r="I158" s="298"/>
      <c r="J158" s="306">
        <v>217010300</v>
      </c>
      <c r="K158" s="184">
        <v>4</v>
      </c>
      <c r="L158" s="307" t="s">
        <v>1085</v>
      </c>
      <c r="M158" s="184" t="s">
        <v>18</v>
      </c>
      <c r="N158" s="308">
        <v>320</v>
      </c>
      <c r="O158" s="308">
        <v>120512</v>
      </c>
      <c r="P158" s="309">
        <f t="shared" si="5"/>
        <v>1.6453158215782916E-3</v>
      </c>
    </row>
    <row r="159" spans="2:16" ht="21.95" customHeight="1">
      <c r="B159" s="306">
        <v>609070500</v>
      </c>
      <c r="C159" s="184">
        <v>4</v>
      </c>
      <c r="D159" s="307" t="s">
        <v>333</v>
      </c>
      <c r="E159" s="55" t="s">
        <v>35</v>
      </c>
      <c r="F159" s="308">
        <v>11354691</v>
      </c>
      <c r="G159" s="308">
        <v>3961633</v>
      </c>
      <c r="H159" s="311">
        <f t="shared" si="4"/>
        <v>2.6084411743435537E-2</v>
      </c>
      <c r="I159" s="298"/>
      <c r="J159" s="306">
        <v>217030000</v>
      </c>
      <c r="K159" s="184">
        <v>3</v>
      </c>
      <c r="L159" s="307" t="s">
        <v>1087</v>
      </c>
      <c r="M159" s="184"/>
      <c r="N159" s="308">
        <v>0</v>
      </c>
      <c r="O159" s="308">
        <v>13760164</v>
      </c>
      <c r="P159" s="309">
        <f t="shared" si="5"/>
        <v>0.18786357820558974</v>
      </c>
    </row>
    <row r="160" spans="2:16" ht="21.95" customHeight="1">
      <c r="B160" s="306">
        <v>609070510</v>
      </c>
      <c r="C160" s="184">
        <v>5</v>
      </c>
      <c r="D160" s="307" t="s">
        <v>335</v>
      </c>
      <c r="E160" s="55" t="s">
        <v>35</v>
      </c>
      <c r="F160" s="308">
        <v>345181</v>
      </c>
      <c r="G160" s="308">
        <v>442542</v>
      </c>
      <c r="H160" s="311">
        <f t="shared" si="4"/>
        <v>2.9138104770844368E-3</v>
      </c>
      <c r="I160" s="298"/>
      <c r="J160" s="306">
        <v>217030100</v>
      </c>
      <c r="K160" s="184">
        <v>4</v>
      </c>
      <c r="L160" s="307" t="s">
        <v>1089</v>
      </c>
      <c r="M160" s="184" t="s">
        <v>18</v>
      </c>
      <c r="N160" s="310">
        <v>328</v>
      </c>
      <c r="O160" s="310">
        <v>686714</v>
      </c>
      <c r="P160" s="309">
        <f t="shared" si="5"/>
        <v>9.3755095683360577E-3</v>
      </c>
    </row>
    <row r="161" spans="2:16" ht="21.95" customHeight="1">
      <c r="B161" s="306">
        <v>609070520</v>
      </c>
      <c r="C161" s="184">
        <v>5</v>
      </c>
      <c r="D161" s="307" t="s">
        <v>337</v>
      </c>
      <c r="E161" s="55" t="s">
        <v>35</v>
      </c>
      <c r="F161" s="308">
        <v>7356</v>
      </c>
      <c r="G161" s="308">
        <v>24450</v>
      </c>
      <c r="H161" s="311">
        <f t="shared" si="4"/>
        <v>1.6098509557220441E-4</v>
      </c>
      <c r="I161" s="298"/>
      <c r="J161" s="306">
        <v>217030300</v>
      </c>
      <c r="K161" s="184">
        <v>4</v>
      </c>
      <c r="L161" s="307" t="s">
        <v>1091</v>
      </c>
      <c r="M161" s="184" t="s">
        <v>18</v>
      </c>
      <c r="N161" s="310">
        <v>725</v>
      </c>
      <c r="O161" s="310">
        <v>430072</v>
      </c>
      <c r="P161" s="309">
        <f t="shared" si="5"/>
        <v>5.8716498441467998E-3</v>
      </c>
    </row>
    <row r="162" spans="2:16" ht="21.95" customHeight="1">
      <c r="B162" s="306">
        <v>609090000</v>
      </c>
      <c r="C162" s="184">
        <v>3</v>
      </c>
      <c r="D162" s="307" t="s">
        <v>339</v>
      </c>
      <c r="E162" s="55" t="s">
        <v>18</v>
      </c>
      <c r="F162" s="308">
        <v>9640</v>
      </c>
      <c r="G162" s="308">
        <v>8876566</v>
      </c>
      <c r="H162" s="311">
        <f t="shared" si="4"/>
        <v>5.8445596149815142E-2</v>
      </c>
      <c r="I162" s="298"/>
      <c r="J162" s="312">
        <v>300000000</v>
      </c>
      <c r="K162" s="313">
        <v>1</v>
      </c>
      <c r="L162" s="314" t="s">
        <v>123</v>
      </c>
      <c r="M162" s="313"/>
      <c r="N162" s="316">
        <v>0</v>
      </c>
      <c r="O162" s="316">
        <v>1353814626</v>
      </c>
      <c r="P162" s="318">
        <f t="shared" si="5"/>
        <v>18.483243358685421</v>
      </c>
    </row>
    <row r="163" spans="2:16" ht="21.95" customHeight="1">
      <c r="B163" s="306">
        <v>609090100</v>
      </c>
      <c r="C163" s="184">
        <v>4</v>
      </c>
      <c r="D163" s="307" t="s">
        <v>341</v>
      </c>
      <c r="E163" s="55" t="s">
        <v>18</v>
      </c>
      <c r="F163" s="308">
        <v>6429</v>
      </c>
      <c r="G163" s="308">
        <v>5626922</v>
      </c>
      <c r="H163" s="311">
        <f t="shared" si="4"/>
        <v>3.7049103310729636E-2</v>
      </c>
      <c r="I163" s="298"/>
      <c r="J163" s="300">
        <v>301000000</v>
      </c>
      <c r="K163" s="301">
        <v>2</v>
      </c>
      <c r="L163" s="302" t="s">
        <v>1092</v>
      </c>
      <c r="M163" s="301" t="s">
        <v>18</v>
      </c>
      <c r="N163" s="303">
        <v>305653</v>
      </c>
      <c r="O163" s="303">
        <v>11365073</v>
      </c>
      <c r="P163" s="305">
        <f t="shared" si="5"/>
        <v>0.15516408673237739</v>
      </c>
    </row>
    <row r="164" spans="2:16" ht="21.95" customHeight="1">
      <c r="B164" s="306">
        <v>609090300</v>
      </c>
      <c r="C164" s="184">
        <v>4</v>
      </c>
      <c r="D164" s="307" t="s">
        <v>343</v>
      </c>
      <c r="E164" s="55" t="s">
        <v>18</v>
      </c>
      <c r="F164" s="308">
        <v>3214</v>
      </c>
      <c r="G164" s="308">
        <v>3249644</v>
      </c>
      <c r="H164" s="311">
        <f t="shared" si="4"/>
        <v>2.1396492839085506E-2</v>
      </c>
      <c r="I164" s="298"/>
      <c r="J164" s="306">
        <v>301010000</v>
      </c>
      <c r="K164" s="184">
        <v>3</v>
      </c>
      <c r="L164" s="307" t="s">
        <v>1093</v>
      </c>
      <c r="M164" s="184" t="s">
        <v>18</v>
      </c>
      <c r="N164" s="310">
        <v>207622</v>
      </c>
      <c r="O164" s="310">
        <v>7737729</v>
      </c>
      <c r="P164" s="309">
        <f t="shared" si="5"/>
        <v>0.10564099796522482</v>
      </c>
    </row>
    <row r="165" spans="2:16" ht="21.95" customHeight="1">
      <c r="B165" s="306">
        <v>609110000</v>
      </c>
      <c r="C165" s="184">
        <v>3</v>
      </c>
      <c r="D165" s="307" t="s">
        <v>345</v>
      </c>
      <c r="E165" s="55" t="s">
        <v>346</v>
      </c>
      <c r="F165" s="308">
        <v>3198</v>
      </c>
      <c r="G165" s="308">
        <v>7089</v>
      </c>
      <c r="H165" s="311">
        <f t="shared" si="4"/>
        <v>4.6675801329707853E-5</v>
      </c>
      <c r="I165" s="298"/>
      <c r="J165" s="306">
        <v>301010100</v>
      </c>
      <c r="K165" s="184">
        <v>4</v>
      </c>
      <c r="L165" s="307" t="s">
        <v>1095</v>
      </c>
      <c r="M165" s="184" t="s">
        <v>18</v>
      </c>
      <c r="N165" s="308">
        <v>82615</v>
      </c>
      <c r="O165" s="308">
        <v>3489242</v>
      </c>
      <c r="P165" s="309">
        <f t="shared" si="5"/>
        <v>4.7637621713318853E-2</v>
      </c>
    </row>
    <row r="166" spans="2:16" ht="21.95" customHeight="1">
      <c r="B166" s="300">
        <v>611000000</v>
      </c>
      <c r="C166" s="301">
        <v>2</v>
      </c>
      <c r="D166" s="302" t="s">
        <v>348</v>
      </c>
      <c r="E166" s="32" t="s">
        <v>18</v>
      </c>
      <c r="F166" s="303">
        <v>1950201</v>
      </c>
      <c r="G166" s="303">
        <v>337878754</v>
      </c>
      <c r="H166" s="304">
        <f t="shared" si="4"/>
        <v>2.2246807159307704</v>
      </c>
      <c r="I166" s="298"/>
      <c r="J166" s="306">
        <v>301010300</v>
      </c>
      <c r="K166" s="184">
        <v>4</v>
      </c>
      <c r="L166" s="307" t="s">
        <v>1097</v>
      </c>
      <c r="M166" s="184" t="s">
        <v>18</v>
      </c>
      <c r="N166" s="308">
        <v>3314</v>
      </c>
      <c r="O166" s="308">
        <v>203485</v>
      </c>
      <c r="P166" s="309">
        <f t="shared" si="5"/>
        <v>2.778122427259183E-3</v>
      </c>
    </row>
    <row r="167" spans="2:16" ht="21.95" customHeight="1">
      <c r="B167" s="306">
        <v>611010000</v>
      </c>
      <c r="C167" s="184">
        <v>3</v>
      </c>
      <c r="D167" s="307" t="s">
        <v>350</v>
      </c>
      <c r="E167" s="55" t="s">
        <v>18</v>
      </c>
      <c r="F167" s="308">
        <v>32652</v>
      </c>
      <c r="G167" s="308">
        <v>8803537</v>
      </c>
      <c r="H167" s="311">
        <f t="shared" si="4"/>
        <v>5.7964754409752045E-2</v>
      </c>
      <c r="I167" s="298"/>
      <c r="J167" s="306">
        <v>301010320</v>
      </c>
      <c r="K167" s="184">
        <v>5</v>
      </c>
      <c r="L167" s="307" t="s">
        <v>1099</v>
      </c>
      <c r="M167" s="184" t="s">
        <v>18</v>
      </c>
      <c r="N167" s="308">
        <v>3314</v>
      </c>
      <c r="O167" s="308">
        <v>203485</v>
      </c>
      <c r="P167" s="309">
        <f t="shared" si="5"/>
        <v>2.778122427259183E-3</v>
      </c>
    </row>
    <row r="168" spans="2:16" ht="21.95" customHeight="1">
      <c r="B168" s="306">
        <v>611010100</v>
      </c>
      <c r="C168" s="184">
        <v>4</v>
      </c>
      <c r="D168" s="307" t="s">
        <v>352</v>
      </c>
      <c r="E168" s="55" t="s">
        <v>18</v>
      </c>
      <c r="F168" s="308">
        <v>3667</v>
      </c>
      <c r="G168" s="308">
        <v>1844626</v>
      </c>
      <c r="H168" s="311">
        <f t="shared" si="4"/>
        <v>1.214549255235064E-2</v>
      </c>
      <c r="I168" s="298"/>
      <c r="J168" s="306">
        <v>301010500</v>
      </c>
      <c r="K168" s="184">
        <v>4</v>
      </c>
      <c r="L168" s="307" t="s">
        <v>1101</v>
      </c>
      <c r="M168" s="184" t="s">
        <v>18</v>
      </c>
      <c r="N168" s="308">
        <v>121693</v>
      </c>
      <c r="O168" s="308">
        <v>4045002</v>
      </c>
      <c r="P168" s="309">
        <f t="shared" si="5"/>
        <v>5.5225253824646783E-2</v>
      </c>
    </row>
    <row r="169" spans="2:16" ht="21.95" customHeight="1">
      <c r="B169" s="306">
        <v>611030000</v>
      </c>
      <c r="C169" s="184">
        <v>3</v>
      </c>
      <c r="D169" s="307" t="s">
        <v>354</v>
      </c>
      <c r="E169" s="55" t="s">
        <v>18</v>
      </c>
      <c r="F169" s="310">
        <v>49346</v>
      </c>
      <c r="G169" s="310">
        <v>3926833</v>
      </c>
      <c r="H169" s="311">
        <f t="shared" si="4"/>
        <v>2.5855279582866507E-2</v>
      </c>
      <c r="I169" s="298"/>
      <c r="J169" s="300">
        <v>303000000</v>
      </c>
      <c r="K169" s="301">
        <v>2</v>
      </c>
      <c r="L169" s="302" t="s">
        <v>129</v>
      </c>
      <c r="M169" s="301"/>
      <c r="N169" s="303">
        <v>0</v>
      </c>
      <c r="O169" s="303">
        <v>713880116</v>
      </c>
      <c r="P169" s="305">
        <f t="shared" si="5"/>
        <v>9.7464007697569208</v>
      </c>
    </row>
    <row r="170" spans="2:16" ht="21.95" customHeight="1">
      <c r="B170" s="306">
        <v>611030100</v>
      </c>
      <c r="C170" s="184">
        <v>4</v>
      </c>
      <c r="D170" s="307" t="s">
        <v>356</v>
      </c>
      <c r="E170" s="55" t="s">
        <v>18</v>
      </c>
      <c r="F170" s="308">
        <v>14319</v>
      </c>
      <c r="G170" s="308">
        <v>834092</v>
      </c>
      <c r="H170" s="311">
        <f t="shared" si="4"/>
        <v>5.4918764963603726E-3</v>
      </c>
      <c r="I170" s="298"/>
      <c r="J170" s="306">
        <v>303010000</v>
      </c>
      <c r="K170" s="184">
        <v>3</v>
      </c>
      <c r="L170" s="307" t="s">
        <v>1102</v>
      </c>
      <c r="M170" s="184" t="s">
        <v>79</v>
      </c>
      <c r="N170" s="310">
        <v>7897898</v>
      </c>
      <c r="O170" s="310">
        <v>600287635</v>
      </c>
      <c r="P170" s="309">
        <f t="shared" si="5"/>
        <v>8.1955551593477391</v>
      </c>
    </row>
    <row r="171" spans="2:16" ht="21.95" customHeight="1">
      <c r="B171" s="306">
        <v>611050000</v>
      </c>
      <c r="C171" s="184">
        <v>3</v>
      </c>
      <c r="D171" s="307" t="s">
        <v>358</v>
      </c>
      <c r="E171" s="55" t="s">
        <v>18</v>
      </c>
      <c r="F171" s="308">
        <v>325702</v>
      </c>
      <c r="G171" s="308">
        <v>84697594</v>
      </c>
      <c r="H171" s="311">
        <f t="shared" si="4"/>
        <v>0.55767076747753641</v>
      </c>
      <c r="I171" s="298"/>
      <c r="J171" s="306">
        <v>303030000</v>
      </c>
      <c r="K171" s="184">
        <v>3</v>
      </c>
      <c r="L171" s="307" t="s">
        <v>131</v>
      </c>
      <c r="M171" s="184"/>
      <c r="N171" s="308">
        <v>0</v>
      </c>
      <c r="O171" s="308">
        <v>113592481</v>
      </c>
      <c r="P171" s="309">
        <f t="shared" si="5"/>
        <v>1.5508456104091832</v>
      </c>
    </row>
    <row r="172" spans="2:16" ht="21.95" customHeight="1">
      <c r="B172" s="306">
        <v>611050100</v>
      </c>
      <c r="C172" s="184">
        <v>4</v>
      </c>
      <c r="D172" s="307" t="s">
        <v>360</v>
      </c>
      <c r="E172" s="55" t="s">
        <v>18</v>
      </c>
      <c r="F172" s="308">
        <v>294856</v>
      </c>
      <c r="G172" s="308">
        <v>74229490</v>
      </c>
      <c r="H172" s="311">
        <f t="shared" si="4"/>
        <v>0.48874607533439635</v>
      </c>
      <c r="I172" s="298"/>
      <c r="J172" s="306">
        <v>303030100</v>
      </c>
      <c r="K172" s="184">
        <v>4</v>
      </c>
      <c r="L172" s="307" t="s">
        <v>133</v>
      </c>
      <c r="M172" s="184" t="s">
        <v>79</v>
      </c>
      <c r="N172" s="308">
        <v>1062807</v>
      </c>
      <c r="O172" s="308">
        <v>77830133</v>
      </c>
      <c r="P172" s="309">
        <f t="shared" si="5"/>
        <v>1.0625925154378213</v>
      </c>
    </row>
    <row r="173" spans="2:16" ht="21.95" customHeight="1">
      <c r="B173" s="306">
        <v>611050300</v>
      </c>
      <c r="C173" s="184">
        <v>4</v>
      </c>
      <c r="D173" s="307" t="s">
        <v>362</v>
      </c>
      <c r="E173" s="55" t="s">
        <v>18</v>
      </c>
      <c r="F173" s="308">
        <v>4495</v>
      </c>
      <c r="G173" s="308">
        <v>2100304</v>
      </c>
      <c r="H173" s="311">
        <f t="shared" si="4"/>
        <v>1.382894233826925E-2</v>
      </c>
      <c r="I173" s="298"/>
      <c r="J173" s="306">
        <v>303030300</v>
      </c>
      <c r="K173" s="184">
        <v>4</v>
      </c>
      <c r="L173" s="307" t="s">
        <v>135</v>
      </c>
      <c r="M173" s="184" t="s">
        <v>79</v>
      </c>
      <c r="N173" s="308">
        <v>108339</v>
      </c>
      <c r="O173" s="308">
        <v>10594600</v>
      </c>
      <c r="P173" s="309">
        <f t="shared" si="5"/>
        <v>0.14464503952546942</v>
      </c>
    </row>
    <row r="174" spans="2:16" ht="21.95" customHeight="1">
      <c r="B174" s="306">
        <v>611050500</v>
      </c>
      <c r="C174" s="184">
        <v>4</v>
      </c>
      <c r="D174" s="307" t="s">
        <v>364</v>
      </c>
      <c r="E174" s="55" t="s">
        <v>18</v>
      </c>
      <c r="F174" s="308">
        <v>26359</v>
      </c>
      <c r="G174" s="308">
        <v>8367800</v>
      </c>
      <c r="H174" s="311">
        <f t="shared" si="4"/>
        <v>5.5095749804870843E-2</v>
      </c>
      <c r="I174" s="298"/>
      <c r="J174" s="306">
        <v>303030500</v>
      </c>
      <c r="K174" s="184">
        <v>4</v>
      </c>
      <c r="L174" s="307" t="s">
        <v>137</v>
      </c>
      <c r="M174" s="184" t="s">
        <v>79</v>
      </c>
      <c r="N174" s="308">
        <v>122197</v>
      </c>
      <c r="O174" s="308">
        <v>11418657</v>
      </c>
      <c r="P174" s="309">
        <f t="shared" si="5"/>
        <v>0.15589565373801539</v>
      </c>
    </row>
    <row r="175" spans="2:16" ht="21.95" customHeight="1">
      <c r="B175" s="306">
        <v>611070000</v>
      </c>
      <c r="C175" s="184">
        <v>3</v>
      </c>
      <c r="D175" s="307" t="s">
        <v>366</v>
      </c>
      <c r="E175" s="55" t="s">
        <v>18</v>
      </c>
      <c r="F175" s="308">
        <v>1513156</v>
      </c>
      <c r="G175" s="308">
        <v>217600293</v>
      </c>
      <c r="H175" s="311">
        <f t="shared" si="4"/>
        <v>1.4327363584926249</v>
      </c>
      <c r="I175" s="298"/>
      <c r="J175" s="306">
        <v>303030700</v>
      </c>
      <c r="K175" s="184">
        <v>4</v>
      </c>
      <c r="L175" s="307" t="s">
        <v>1108</v>
      </c>
      <c r="M175" s="184" t="s">
        <v>79</v>
      </c>
      <c r="N175" s="308">
        <v>20</v>
      </c>
      <c r="O175" s="308">
        <v>2427</v>
      </c>
      <c r="P175" s="309">
        <f t="shared" si="5"/>
        <v>3.3135135911531745E-5</v>
      </c>
    </row>
    <row r="176" spans="2:16" ht="21.95" customHeight="1">
      <c r="B176" s="306">
        <v>611070100</v>
      </c>
      <c r="C176" s="184">
        <v>4</v>
      </c>
      <c r="D176" s="307" t="s">
        <v>368</v>
      </c>
      <c r="E176" s="55" t="s">
        <v>18</v>
      </c>
      <c r="F176" s="308">
        <v>4601</v>
      </c>
      <c r="G176" s="308">
        <v>4715913</v>
      </c>
      <c r="H176" s="311">
        <f t="shared" si="4"/>
        <v>3.1050785481194318E-2</v>
      </c>
      <c r="I176" s="298"/>
      <c r="J176" s="306">
        <v>303030900</v>
      </c>
      <c r="K176" s="184">
        <v>4</v>
      </c>
      <c r="L176" s="307" t="s">
        <v>1110</v>
      </c>
      <c r="M176" s="184" t="s">
        <v>35</v>
      </c>
      <c r="N176" s="308">
        <v>32688919</v>
      </c>
      <c r="O176" s="308">
        <v>8710203</v>
      </c>
      <c r="P176" s="309">
        <f t="shared" si="5"/>
        <v>0.11891790697240691</v>
      </c>
    </row>
    <row r="177" spans="2:16" ht="21.95" customHeight="1">
      <c r="B177" s="306">
        <v>611070110</v>
      </c>
      <c r="C177" s="184">
        <v>5</v>
      </c>
      <c r="D177" s="307" t="s">
        <v>370</v>
      </c>
      <c r="E177" s="55" t="s">
        <v>18</v>
      </c>
      <c r="F177" s="308">
        <v>2584</v>
      </c>
      <c r="G177" s="308">
        <v>2987363</v>
      </c>
      <c r="H177" s="311">
        <f t="shared" si="4"/>
        <v>1.9669567200976165E-2</v>
      </c>
      <c r="I177" s="298"/>
      <c r="J177" s="306">
        <v>303031100</v>
      </c>
      <c r="K177" s="184">
        <v>4</v>
      </c>
      <c r="L177" s="307" t="s">
        <v>1112</v>
      </c>
      <c r="M177" s="184" t="s">
        <v>18</v>
      </c>
      <c r="N177" s="308">
        <v>87807</v>
      </c>
      <c r="O177" s="308">
        <v>3629723</v>
      </c>
      <c r="P177" s="309">
        <f t="shared" si="5"/>
        <v>4.9555568572811182E-2</v>
      </c>
    </row>
    <row r="178" spans="2:16" ht="21.95" customHeight="1">
      <c r="B178" s="306">
        <v>611070300</v>
      </c>
      <c r="C178" s="184">
        <v>4</v>
      </c>
      <c r="D178" s="307" t="s">
        <v>372</v>
      </c>
      <c r="E178" s="55" t="s">
        <v>18</v>
      </c>
      <c r="F178" s="308">
        <v>456418</v>
      </c>
      <c r="G178" s="308">
        <v>62945797</v>
      </c>
      <c r="H178" s="311">
        <f t="shared" si="4"/>
        <v>0.41445133521118926</v>
      </c>
      <c r="I178" s="298"/>
      <c r="J178" s="300">
        <v>305000000</v>
      </c>
      <c r="K178" s="301">
        <v>2</v>
      </c>
      <c r="L178" s="302" t="s">
        <v>1114</v>
      </c>
      <c r="M178" s="301" t="s">
        <v>18</v>
      </c>
      <c r="N178" s="303">
        <v>6343808</v>
      </c>
      <c r="O178" s="303">
        <v>628569437</v>
      </c>
      <c r="P178" s="305">
        <f t="shared" si="5"/>
        <v>8.5816785021961248</v>
      </c>
    </row>
    <row r="179" spans="2:16" ht="21.95" customHeight="1">
      <c r="B179" s="306">
        <v>611070310</v>
      </c>
      <c r="C179" s="184">
        <v>5</v>
      </c>
      <c r="D179" s="307" t="s">
        <v>374</v>
      </c>
      <c r="E179" s="55" t="s">
        <v>18</v>
      </c>
      <c r="F179" s="308">
        <v>2212</v>
      </c>
      <c r="G179" s="308">
        <v>307974</v>
      </c>
      <c r="H179" s="311">
        <f t="shared" si="4"/>
        <v>2.0277801154909643E-3</v>
      </c>
      <c r="I179" s="298"/>
      <c r="J179" s="306">
        <v>305010000</v>
      </c>
      <c r="K179" s="184">
        <v>3</v>
      </c>
      <c r="L179" s="307" t="s">
        <v>1116</v>
      </c>
      <c r="M179" s="184" t="s">
        <v>18</v>
      </c>
      <c r="N179" s="310">
        <v>6343808</v>
      </c>
      <c r="O179" s="310">
        <v>628569437</v>
      </c>
      <c r="P179" s="309">
        <f t="shared" si="5"/>
        <v>8.5816785021961248</v>
      </c>
    </row>
    <row r="180" spans="2:16" ht="21.95" customHeight="1">
      <c r="B180" s="306">
        <v>611070500</v>
      </c>
      <c r="C180" s="184">
        <v>4</v>
      </c>
      <c r="D180" s="307" t="s">
        <v>376</v>
      </c>
      <c r="E180" s="55" t="s">
        <v>18</v>
      </c>
      <c r="F180" s="308">
        <v>283300</v>
      </c>
      <c r="G180" s="308">
        <v>61688329</v>
      </c>
      <c r="H180" s="311">
        <f t="shared" si="4"/>
        <v>0.40617184211675206</v>
      </c>
      <c r="I180" s="298"/>
      <c r="J180" s="306">
        <v>305010100</v>
      </c>
      <c r="K180" s="184">
        <v>4</v>
      </c>
      <c r="L180" s="307" t="s">
        <v>1118</v>
      </c>
      <c r="M180" s="184" t="s">
        <v>18</v>
      </c>
      <c r="N180" s="308">
        <v>572143</v>
      </c>
      <c r="O180" s="308">
        <v>50048144</v>
      </c>
      <c r="P180" s="309">
        <f t="shared" si="5"/>
        <v>0.6832929763328851</v>
      </c>
    </row>
    <row r="181" spans="2:16" ht="21.95" customHeight="1">
      <c r="B181" s="306">
        <v>611070510</v>
      </c>
      <c r="C181" s="184">
        <v>5</v>
      </c>
      <c r="D181" s="307" t="s">
        <v>378</v>
      </c>
      <c r="E181" s="55" t="s">
        <v>18</v>
      </c>
      <c r="F181" s="308">
        <v>66755</v>
      </c>
      <c r="G181" s="308">
        <v>11510887</v>
      </c>
      <c r="H181" s="311">
        <f t="shared" si="4"/>
        <v>7.5790643918848474E-2</v>
      </c>
      <c r="I181" s="298"/>
      <c r="J181" s="306">
        <v>305010300</v>
      </c>
      <c r="K181" s="184">
        <v>4</v>
      </c>
      <c r="L181" s="307" t="s">
        <v>1120</v>
      </c>
      <c r="M181" s="184" t="s">
        <v>18</v>
      </c>
      <c r="N181" s="308">
        <v>5771663</v>
      </c>
      <c r="O181" s="308">
        <v>578504112</v>
      </c>
      <c r="P181" s="309">
        <f t="shared" si="5"/>
        <v>7.8981509585908469</v>
      </c>
    </row>
    <row r="182" spans="2:16" ht="21.95" customHeight="1">
      <c r="B182" s="306">
        <v>611070900</v>
      </c>
      <c r="C182" s="184">
        <v>4</v>
      </c>
      <c r="D182" s="307" t="s">
        <v>380</v>
      </c>
      <c r="E182" s="55" t="s">
        <v>18</v>
      </c>
      <c r="F182" s="308">
        <v>768843</v>
      </c>
      <c r="G182" s="308">
        <v>88250254</v>
      </c>
      <c r="H182" s="311">
        <f t="shared" si="4"/>
        <v>0.58106239568348939</v>
      </c>
      <c r="I182" s="298"/>
      <c r="J182" s="312">
        <v>400000000</v>
      </c>
      <c r="K182" s="313">
        <v>1</v>
      </c>
      <c r="L182" s="314" t="s">
        <v>141</v>
      </c>
      <c r="M182" s="313" t="s">
        <v>18</v>
      </c>
      <c r="N182" s="316">
        <v>48496</v>
      </c>
      <c r="O182" s="316">
        <v>15085745</v>
      </c>
      <c r="P182" s="318">
        <f t="shared" si="5"/>
        <v>0.20596135595455728</v>
      </c>
    </row>
    <row r="183" spans="2:16" ht="21.95" customHeight="1">
      <c r="B183" s="306">
        <v>611070910</v>
      </c>
      <c r="C183" s="184">
        <v>5</v>
      </c>
      <c r="D183" s="307" t="s">
        <v>382</v>
      </c>
      <c r="E183" s="55" t="s">
        <v>18</v>
      </c>
      <c r="F183" s="308">
        <v>546854</v>
      </c>
      <c r="G183" s="308">
        <v>61053711</v>
      </c>
      <c r="H183" s="311">
        <f t="shared" si="4"/>
        <v>0.40199335379847634</v>
      </c>
      <c r="I183" s="298"/>
      <c r="J183" s="300">
        <v>401000000</v>
      </c>
      <c r="K183" s="301">
        <v>2</v>
      </c>
      <c r="L183" s="302" t="s">
        <v>143</v>
      </c>
      <c r="M183" s="301" t="s">
        <v>18</v>
      </c>
      <c r="N183" s="303">
        <v>2860</v>
      </c>
      <c r="O183" s="303">
        <v>955234</v>
      </c>
      <c r="P183" s="305">
        <f t="shared" si="5"/>
        <v>1.3041536224687317E-2</v>
      </c>
    </row>
    <row r="184" spans="2:16" ht="21.95" customHeight="1">
      <c r="B184" s="306">
        <v>611130000</v>
      </c>
      <c r="C184" s="184">
        <v>3</v>
      </c>
      <c r="D184" s="307" t="s">
        <v>384</v>
      </c>
      <c r="E184" s="55" t="s">
        <v>18</v>
      </c>
      <c r="F184" s="308">
        <v>614</v>
      </c>
      <c r="G184" s="308">
        <v>54266</v>
      </c>
      <c r="H184" s="311">
        <f t="shared" si="4"/>
        <v>3.5730131682295473E-4</v>
      </c>
      <c r="I184" s="298"/>
      <c r="J184" s="306">
        <v>401010000</v>
      </c>
      <c r="K184" s="184">
        <v>3</v>
      </c>
      <c r="L184" s="307" t="s">
        <v>1122</v>
      </c>
      <c r="M184" s="184" t="s">
        <v>18</v>
      </c>
      <c r="N184" s="310">
        <v>9</v>
      </c>
      <c r="O184" s="310">
        <v>2255</v>
      </c>
      <c r="P184" s="309">
        <f t="shared" si="5"/>
        <v>3.0786869172024758E-5</v>
      </c>
    </row>
    <row r="185" spans="2:16" ht="21.95" customHeight="1">
      <c r="B185" s="306">
        <v>611130100</v>
      </c>
      <c r="C185" s="184">
        <v>4</v>
      </c>
      <c r="D185" s="307" t="s">
        <v>386</v>
      </c>
      <c r="E185" s="55" t="s">
        <v>18</v>
      </c>
      <c r="F185" s="308">
        <v>613</v>
      </c>
      <c r="G185" s="308">
        <v>49738</v>
      </c>
      <c r="H185" s="311">
        <f t="shared" si="4"/>
        <v>3.2748779891903076E-4</v>
      </c>
      <c r="I185" s="298"/>
      <c r="J185" s="300">
        <v>403000000</v>
      </c>
      <c r="K185" s="301">
        <v>2</v>
      </c>
      <c r="L185" s="302" t="s">
        <v>145</v>
      </c>
      <c r="M185" s="301" t="s">
        <v>18</v>
      </c>
      <c r="N185" s="303">
        <v>8282</v>
      </c>
      <c r="O185" s="303">
        <v>3947680</v>
      </c>
      <c r="P185" s="305">
        <f t="shared" si="5"/>
        <v>5.3896544431493887E-2</v>
      </c>
    </row>
    <row r="186" spans="2:16" ht="21.95" customHeight="1">
      <c r="B186" s="306">
        <v>611170000</v>
      </c>
      <c r="C186" s="184">
        <v>3</v>
      </c>
      <c r="D186" s="307" t="s">
        <v>388</v>
      </c>
      <c r="E186" s="55" t="s">
        <v>18</v>
      </c>
      <c r="F186" s="308">
        <v>26832</v>
      </c>
      <c r="G186" s="308">
        <v>22622094</v>
      </c>
      <c r="H186" s="311">
        <f t="shared" si="4"/>
        <v>0.14894969180504669</v>
      </c>
      <c r="I186" s="298"/>
      <c r="J186" s="306">
        <v>403030000</v>
      </c>
      <c r="K186" s="184">
        <v>3</v>
      </c>
      <c r="L186" s="307" t="s">
        <v>1124</v>
      </c>
      <c r="M186" s="184" t="s">
        <v>18</v>
      </c>
      <c r="N186" s="310">
        <v>282</v>
      </c>
      <c r="O186" s="310">
        <v>52126</v>
      </c>
      <c r="P186" s="309">
        <f t="shared" si="5"/>
        <v>7.1166134920663533E-4</v>
      </c>
    </row>
    <row r="187" spans="2:16" ht="21.95" customHeight="1">
      <c r="B187" s="306">
        <v>611170100</v>
      </c>
      <c r="C187" s="184">
        <v>4</v>
      </c>
      <c r="D187" s="307" t="s">
        <v>390</v>
      </c>
      <c r="E187" s="55" t="s">
        <v>18</v>
      </c>
      <c r="F187" s="308">
        <v>23123</v>
      </c>
      <c r="G187" s="308">
        <v>13201004</v>
      </c>
      <c r="H187" s="311">
        <f t="shared" ref="H187:H250" si="6">G187/$G$398*100</f>
        <v>8.6918809431045102E-2</v>
      </c>
      <c r="I187" s="298"/>
      <c r="J187" s="300">
        <v>405000000</v>
      </c>
      <c r="K187" s="301">
        <v>2</v>
      </c>
      <c r="L187" s="302" t="s">
        <v>147</v>
      </c>
      <c r="M187" s="301" t="s">
        <v>18</v>
      </c>
      <c r="N187" s="303">
        <v>37362</v>
      </c>
      <c r="O187" s="303">
        <v>10182831</v>
      </c>
      <c r="P187" s="305">
        <f t="shared" si="5"/>
        <v>0.13902327529837608</v>
      </c>
    </row>
    <row r="188" spans="2:16" ht="21.95" customHeight="1">
      <c r="B188" s="300">
        <v>613000000</v>
      </c>
      <c r="C188" s="301">
        <v>2</v>
      </c>
      <c r="D188" s="302" t="s">
        <v>392</v>
      </c>
      <c r="E188" s="32" t="s">
        <v>18</v>
      </c>
      <c r="F188" s="303">
        <v>132728</v>
      </c>
      <c r="G188" s="303">
        <v>116542336</v>
      </c>
      <c r="H188" s="304">
        <f t="shared" si="6"/>
        <v>0.76734474843222733</v>
      </c>
      <c r="I188" s="298"/>
      <c r="J188" s="306">
        <v>405010000</v>
      </c>
      <c r="K188" s="184">
        <v>3</v>
      </c>
      <c r="L188" s="307" t="s">
        <v>1126</v>
      </c>
      <c r="M188" s="184" t="s">
        <v>18</v>
      </c>
      <c r="N188" s="310">
        <v>281</v>
      </c>
      <c r="O188" s="310">
        <v>553896</v>
      </c>
      <c r="P188" s="309">
        <f t="shared" si="5"/>
        <v>7.5621834531742023E-3</v>
      </c>
    </row>
    <row r="189" spans="2:16" ht="21.95" customHeight="1">
      <c r="B189" s="306">
        <v>613010000</v>
      </c>
      <c r="C189" s="184">
        <v>3</v>
      </c>
      <c r="D189" s="307" t="s">
        <v>394</v>
      </c>
      <c r="E189" s="55" t="s">
        <v>18</v>
      </c>
      <c r="F189" s="308">
        <v>28308</v>
      </c>
      <c r="G189" s="308">
        <v>51177932</v>
      </c>
      <c r="H189" s="311">
        <f t="shared" si="6"/>
        <v>0.33696868197168828</v>
      </c>
      <c r="I189" s="298"/>
      <c r="J189" s="312">
        <v>500000000</v>
      </c>
      <c r="K189" s="313">
        <v>1</v>
      </c>
      <c r="L189" s="314" t="s">
        <v>149</v>
      </c>
      <c r="M189" s="313"/>
      <c r="N189" s="316">
        <v>0</v>
      </c>
      <c r="O189" s="316">
        <v>766796493</v>
      </c>
      <c r="P189" s="318">
        <f t="shared" si="5"/>
        <v>10.468852909781996</v>
      </c>
    </row>
    <row r="190" spans="2:16" ht="21.95" customHeight="1">
      <c r="B190" s="306">
        <v>613010100</v>
      </c>
      <c r="C190" s="184">
        <v>4</v>
      </c>
      <c r="D190" s="307" t="s">
        <v>396</v>
      </c>
      <c r="E190" s="55" t="s">
        <v>18</v>
      </c>
      <c r="F190" s="308">
        <v>4937</v>
      </c>
      <c r="G190" s="308">
        <v>6999509</v>
      </c>
      <c r="H190" s="311">
        <f t="shared" si="6"/>
        <v>4.6086569542883635E-2</v>
      </c>
      <c r="I190" s="298"/>
      <c r="J190" s="300">
        <v>501000000</v>
      </c>
      <c r="K190" s="301">
        <v>2</v>
      </c>
      <c r="L190" s="302" t="s">
        <v>151</v>
      </c>
      <c r="M190" s="301"/>
      <c r="N190" s="303">
        <v>0</v>
      </c>
      <c r="O190" s="303">
        <v>282480288</v>
      </c>
      <c r="P190" s="305">
        <f t="shared" si="5"/>
        <v>3.8566224702136922</v>
      </c>
    </row>
    <row r="191" spans="2:16" ht="21.95" customHeight="1">
      <c r="B191" s="306">
        <v>613010300</v>
      </c>
      <c r="C191" s="184">
        <v>4</v>
      </c>
      <c r="D191" s="307" t="s">
        <v>398</v>
      </c>
      <c r="E191" s="55" t="s">
        <v>18</v>
      </c>
      <c r="F191" s="310">
        <v>3049</v>
      </c>
      <c r="G191" s="310">
        <v>5690799</v>
      </c>
      <c r="H191" s="311">
        <f t="shared" si="6"/>
        <v>3.7469685926266066E-2</v>
      </c>
      <c r="I191" s="298"/>
      <c r="J191" s="306">
        <v>501010000</v>
      </c>
      <c r="K191" s="184">
        <v>3</v>
      </c>
      <c r="L191" s="307" t="s">
        <v>153</v>
      </c>
      <c r="M191" s="184"/>
      <c r="N191" s="310">
        <v>0</v>
      </c>
      <c r="O191" s="310">
        <v>118103360</v>
      </c>
      <c r="P191" s="309">
        <f t="shared" si="5"/>
        <v>1.6124313494884888</v>
      </c>
    </row>
    <row r="192" spans="2:16" ht="21.95" customHeight="1">
      <c r="B192" s="306">
        <v>613010500</v>
      </c>
      <c r="C192" s="184">
        <v>4</v>
      </c>
      <c r="D192" s="307" t="s">
        <v>400</v>
      </c>
      <c r="E192" s="55" t="s">
        <v>18</v>
      </c>
      <c r="F192" s="308">
        <v>7024</v>
      </c>
      <c r="G192" s="308">
        <v>13752442</v>
      </c>
      <c r="H192" s="311">
        <f t="shared" si="6"/>
        <v>9.054961921150094E-2</v>
      </c>
      <c r="I192" s="298"/>
      <c r="J192" s="306">
        <v>501010100</v>
      </c>
      <c r="K192" s="184">
        <v>4</v>
      </c>
      <c r="L192" s="307" t="s">
        <v>155</v>
      </c>
      <c r="M192" s="184" t="s">
        <v>35</v>
      </c>
      <c r="N192" s="308">
        <v>1002</v>
      </c>
      <c r="O192" s="308">
        <v>47037</v>
      </c>
      <c r="P192" s="309">
        <f t="shared" si="5"/>
        <v>6.4218268968715248E-4</v>
      </c>
    </row>
    <row r="193" spans="2:16" ht="21.95" customHeight="1">
      <c r="B193" s="306">
        <v>613010700</v>
      </c>
      <c r="C193" s="184">
        <v>4</v>
      </c>
      <c r="D193" s="307" t="s">
        <v>402</v>
      </c>
      <c r="E193" s="55" t="s">
        <v>18</v>
      </c>
      <c r="F193" s="308">
        <v>369</v>
      </c>
      <c r="G193" s="308">
        <v>641366</v>
      </c>
      <c r="H193" s="311">
        <f t="shared" si="6"/>
        <v>4.2229188878021452E-3</v>
      </c>
      <c r="I193" s="298"/>
      <c r="J193" s="306">
        <v>501030000</v>
      </c>
      <c r="K193" s="184">
        <v>3</v>
      </c>
      <c r="L193" s="307" t="s">
        <v>161</v>
      </c>
      <c r="M193" s="184" t="s">
        <v>18</v>
      </c>
      <c r="N193" s="308">
        <v>403489</v>
      </c>
      <c r="O193" s="308">
        <v>140225047</v>
      </c>
      <c r="P193" s="309">
        <f t="shared" si="5"/>
        <v>1.914452406487815</v>
      </c>
    </row>
    <row r="194" spans="2:16" ht="21.95" customHeight="1">
      <c r="B194" s="306">
        <v>613030000</v>
      </c>
      <c r="C194" s="184">
        <v>3</v>
      </c>
      <c r="D194" s="307" t="s">
        <v>404</v>
      </c>
      <c r="E194" s="55" t="s">
        <v>18</v>
      </c>
      <c r="F194" s="308">
        <v>67058</v>
      </c>
      <c r="G194" s="308">
        <v>41609801</v>
      </c>
      <c r="H194" s="311">
        <f t="shared" si="6"/>
        <v>0.27396964379245015</v>
      </c>
      <c r="I194" s="298"/>
      <c r="J194" s="300">
        <v>503000000</v>
      </c>
      <c r="K194" s="301">
        <v>2</v>
      </c>
      <c r="L194" s="302" t="s">
        <v>171</v>
      </c>
      <c r="M194" s="301" t="s">
        <v>18</v>
      </c>
      <c r="N194" s="303">
        <v>169</v>
      </c>
      <c r="O194" s="303">
        <v>57568</v>
      </c>
      <c r="P194" s="305">
        <f t="shared" si="5"/>
        <v>7.8595941662754835E-4</v>
      </c>
    </row>
    <row r="195" spans="2:16" ht="21.95" customHeight="1">
      <c r="B195" s="306">
        <v>613030100</v>
      </c>
      <c r="C195" s="184">
        <v>4</v>
      </c>
      <c r="D195" s="307" t="s">
        <v>406</v>
      </c>
      <c r="E195" s="55" t="s">
        <v>18</v>
      </c>
      <c r="F195" s="308">
        <v>2292</v>
      </c>
      <c r="G195" s="308">
        <v>893049</v>
      </c>
      <c r="H195" s="311">
        <f t="shared" si="6"/>
        <v>5.8800645650577323E-3</v>
      </c>
      <c r="I195" s="298"/>
      <c r="J195" s="300">
        <v>505000000</v>
      </c>
      <c r="K195" s="301">
        <v>2</v>
      </c>
      <c r="L195" s="302" t="s">
        <v>173</v>
      </c>
      <c r="M195" s="301" t="s">
        <v>35</v>
      </c>
      <c r="N195" s="303">
        <v>23807096</v>
      </c>
      <c r="O195" s="303">
        <v>20670104</v>
      </c>
      <c r="P195" s="305">
        <f t="shared" si="5"/>
        <v>0.2822030100311067</v>
      </c>
    </row>
    <row r="196" spans="2:16" ht="21.95" customHeight="1">
      <c r="B196" s="306">
        <v>613030300</v>
      </c>
      <c r="C196" s="184">
        <v>4</v>
      </c>
      <c r="D196" s="307" t="s">
        <v>408</v>
      </c>
      <c r="E196" s="55" t="s">
        <v>18</v>
      </c>
      <c r="F196" s="308">
        <v>39490</v>
      </c>
      <c r="G196" s="308">
        <v>21358860</v>
      </c>
      <c r="H196" s="311">
        <f t="shared" si="6"/>
        <v>0.14063223388193594</v>
      </c>
      <c r="I196" s="298"/>
      <c r="J196" s="306">
        <v>505010000</v>
      </c>
      <c r="K196" s="184">
        <v>3</v>
      </c>
      <c r="L196" s="307" t="s">
        <v>175</v>
      </c>
      <c r="M196" s="184" t="s">
        <v>35</v>
      </c>
      <c r="N196" s="308">
        <v>4621035</v>
      </c>
      <c r="O196" s="308">
        <v>8504273</v>
      </c>
      <c r="P196" s="309">
        <f t="shared" si="5"/>
        <v>0.11610640366039135</v>
      </c>
    </row>
    <row r="197" spans="2:16" ht="21.95" customHeight="1">
      <c r="B197" s="306">
        <v>613050000</v>
      </c>
      <c r="C197" s="184">
        <v>3</v>
      </c>
      <c r="D197" s="307" t="s">
        <v>410</v>
      </c>
      <c r="E197" s="55" t="s">
        <v>18</v>
      </c>
      <c r="F197" s="308">
        <v>32214</v>
      </c>
      <c r="G197" s="308">
        <v>12473502</v>
      </c>
      <c r="H197" s="311">
        <f t="shared" si="6"/>
        <v>8.2128748940289681E-2</v>
      </c>
      <c r="I197" s="298"/>
      <c r="J197" s="306">
        <v>505010100</v>
      </c>
      <c r="K197" s="184">
        <v>4</v>
      </c>
      <c r="L197" s="307" t="s">
        <v>1128</v>
      </c>
      <c r="M197" s="184" t="s">
        <v>35</v>
      </c>
      <c r="N197" s="308">
        <v>155513</v>
      </c>
      <c r="O197" s="308">
        <v>371445</v>
      </c>
      <c r="P197" s="309">
        <f t="shared" si="5"/>
        <v>5.0712322038149607E-3</v>
      </c>
    </row>
    <row r="198" spans="2:16" ht="21.95" customHeight="1">
      <c r="B198" s="306">
        <v>613050100</v>
      </c>
      <c r="C198" s="184">
        <v>4</v>
      </c>
      <c r="D198" s="307" t="s">
        <v>412</v>
      </c>
      <c r="E198" s="55" t="s">
        <v>18</v>
      </c>
      <c r="F198" s="308">
        <v>32020</v>
      </c>
      <c r="G198" s="308">
        <v>12243812</v>
      </c>
      <c r="H198" s="311">
        <f t="shared" si="6"/>
        <v>8.0616410837959229E-2</v>
      </c>
      <c r="I198" s="298"/>
      <c r="J198" s="306">
        <v>505010300</v>
      </c>
      <c r="K198" s="184">
        <v>4</v>
      </c>
      <c r="L198" s="307" t="s">
        <v>1130</v>
      </c>
      <c r="M198" s="184" t="s">
        <v>35</v>
      </c>
      <c r="N198" s="308">
        <v>949931</v>
      </c>
      <c r="O198" s="308">
        <v>1788565</v>
      </c>
      <c r="P198" s="309">
        <f t="shared" si="5"/>
        <v>2.4418765703176259E-2</v>
      </c>
    </row>
    <row r="199" spans="2:16" ht="21.95" customHeight="1">
      <c r="B199" s="306">
        <v>613070000</v>
      </c>
      <c r="C199" s="184">
        <v>3</v>
      </c>
      <c r="D199" s="307" t="s">
        <v>414</v>
      </c>
      <c r="E199" s="55" t="s">
        <v>18</v>
      </c>
      <c r="F199" s="308">
        <v>348</v>
      </c>
      <c r="G199" s="308">
        <v>2035260</v>
      </c>
      <c r="H199" s="311">
        <f t="shared" si="6"/>
        <v>1.3400675894244774E-2</v>
      </c>
      <c r="I199" s="298"/>
      <c r="J199" s="306">
        <v>505010500</v>
      </c>
      <c r="K199" s="184">
        <v>4</v>
      </c>
      <c r="L199" s="307" t="s">
        <v>1132</v>
      </c>
      <c r="M199" s="184" t="s">
        <v>35</v>
      </c>
      <c r="N199" s="308">
        <v>328122</v>
      </c>
      <c r="O199" s="308">
        <v>472661</v>
      </c>
      <c r="P199" s="309">
        <f t="shared" ref="P199:P262" si="7">O199/$O$394*100</f>
        <v>6.4531052637332121E-3</v>
      </c>
    </row>
    <row r="200" spans="2:16" ht="21.95" customHeight="1">
      <c r="B200" s="306">
        <v>613090000</v>
      </c>
      <c r="C200" s="184">
        <v>3</v>
      </c>
      <c r="D200" s="307" t="s">
        <v>416</v>
      </c>
      <c r="E200" s="55" t="s">
        <v>346</v>
      </c>
      <c r="F200" s="308">
        <v>9600</v>
      </c>
      <c r="G200" s="308">
        <v>67466</v>
      </c>
      <c r="H200" s="311">
        <f t="shared" si="6"/>
        <v>4.4421351565948234E-4</v>
      </c>
      <c r="I200" s="298"/>
      <c r="J200" s="306">
        <v>505030000</v>
      </c>
      <c r="K200" s="184">
        <v>3</v>
      </c>
      <c r="L200" s="307" t="s">
        <v>1133</v>
      </c>
      <c r="M200" s="184" t="s">
        <v>35</v>
      </c>
      <c r="N200" s="308">
        <v>47000</v>
      </c>
      <c r="O200" s="308">
        <v>94983</v>
      </c>
      <c r="P200" s="309">
        <f t="shared" si="7"/>
        <v>1.2967756960383272E-3</v>
      </c>
    </row>
    <row r="201" spans="2:16" ht="21.95" customHeight="1">
      <c r="B201" s="300">
        <v>615000000</v>
      </c>
      <c r="C201" s="301">
        <v>2</v>
      </c>
      <c r="D201" s="302" t="s">
        <v>421</v>
      </c>
      <c r="E201" s="32"/>
      <c r="F201" s="303">
        <v>0</v>
      </c>
      <c r="G201" s="303">
        <v>281006510</v>
      </c>
      <c r="H201" s="304">
        <f t="shared" si="6"/>
        <v>1.8502192175362622</v>
      </c>
      <c r="I201" s="298"/>
      <c r="J201" s="306">
        <v>505050000</v>
      </c>
      <c r="K201" s="184">
        <v>3</v>
      </c>
      <c r="L201" s="307" t="s">
        <v>177</v>
      </c>
      <c r="M201" s="184" t="s">
        <v>35</v>
      </c>
      <c r="N201" s="308">
        <v>8944180</v>
      </c>
      <c r="O201" s="308">
        <v>6210949</v>
      </c>
      <c r="P201" s="309">
        <f t="shared" si="7"/>
        <v>8.4796307892291797E-2</v>
      </c>
    </row>
    <row r="202" spans="2:16" ht="21.95" customHeight="1">
      <c r="B202" s="306">
        <v>615010000</v>
      </c>
      <c r="C202" s="184">
        <v>3</v>
      </c>
      <c r="D202" s="307" t="s">
        <v>423</v>
      </c>
      <c r="E202" s="55" t="s">
        <v>18</v>
      </c>
      <c r="F202" s="308">
        <v>2704</v>
      </c>
      <c r="G202" s="308">
        <v>1212194</v>
      </c>
      <c r="H202" s="311">
        <f t="shared" si="6"/>
        <v>7.9813974209428529E-3</v>
      </c>
      <c r="I202" s="298"/>
      <c r="J202" s="300">
        <v>507000000</v>
      </c>
      <c r="K202" s="301">
        <v>2</v>
      </c>
      <c r="L202" s="302" t="s">
        <v>179</v>
      </c>
      <c r="M202" s="301" t="s">
        <v>35</v>
      </c>
      <c r="N202" s="303">
        <v>7022273</v>
      </c>
      <c r="O202" s="303">
        <v>63568310</v>
      </c>
      <c r="P202" s="305">
        <f t="shared" si="7"/>
        <v>0.86787993057947377</v>
      </c>
    </row>
    <row r="203" spans="2:16" ht="21.95" customHeight="1">
      <c r="B203" s="306">
        <v>615010100</v>
      </c>
      <c r="C203" s="184">
        <v>4</v>
      </c>
      <c r="D203" s="307" t="s">
        <v>425</v>
      </c>
      <c r="E203" s="55" t="s">
        <v>18</v>
      </c>
      <c r="F203" s="308">
        <v>2637</v>
      </c>
      <c r="G203" s="308">
        <v>1091682</v>
      </c>
      <c r="H203" s="311">
        <f t="shared" si="6"/>
        <v>7.1879153825953066E-3</v>
      </c>
      <c r="I203" s="298"/>
      <c r="J203" s="306">
        <v>507010000</v>
      </c>
      <c r="K203" s="184">
        <v>3</v>
      </c>
      <c r="L203" s="307" t="s">
        <v>181</v>
      </c>
      <c r="M203" s="184" t="s">
        <v>35</v>
      </c>
      <c r="N203" s="308">
        <v>1556501</v>
      </c>
      <c r="O203" s="308">
        <v>1508975</v>
      </c>
      <c r="P203" s="309">
        <f t="shared" si="7"/>
        <v>2.0601603507253242E-2</v>
      </c>
    </row>
    <row r="204" spans="2:16" ht="21.95" customHeight="1">
      <c r="B204" s="306">
        <v>615030000</v>
      </c>
      <c r="C204" s="184">
        <v>3</v>
      </c>
      <c r="D204" s="307" t="s">
        <v>427</v>
      </c>
      <c r="E204" s="55" t="s">
        <v>18</v>
      </c>
      <c r="F204" s="310">
        <v>907</v>
      </c>
      <c r="G204" s="310">
        <v>565038</v>
      </c>
      <c r="H204" s="311">
        <f t="shared" si="6"/>
        <v>3.7203556822874122E-3</v>
      </c>
      <c r="I204" s="298"/>
      <c r="J204" s="306">
        <v>507030000</v>
      </c>
      <c r="K204" s="184">
        <v>3</v>
      </c>
      <c r="L204" s="307" t="s">
        <v>185</v>
      </c>
      <c r="M204" s="184" t="s">
        <v>346</v>
      </c>
      <c r="N204" s="308">
        <v>53855000</v>
      </c>
      <c r="O204" s="308">
        <v>2964798</v>
      </c>
      <c r="P204" s="309">
        <f t="shared" si="7"/>
        <v>4.0477537981144417E-2</v>
      </c>
    </row>
    <row r="205" spans="2:16" ht="21.95" customHeight="1">
      <c r="B205" s="306">
        <v>615030100</v>
      </c>
      <c r="C205" s="184">
        <v>4</v>
      </c>
      <c r="D205" s="307" t="s">
        <v>429</v>
      </c>
      <c r="E205" s="55" t="s">
        <v>18</v>
      </c>
      <c r="F205" s="308">
        <v>52</v>
      </c>
      <c r="G205" s="308">
        <v>201548</v>
      </c>
      <c r="H205" s="311">
        <f t="shared" si="6"/>
        <v>1.3270439281139735E-3</v>
      </c>
      <c r="I205" s="298"/>
      <c r="J205" s="306">
        <v>507070000</v>
      </c>
      <c r="K205" s="184">
        <v>3</v>
      </c>
      <c r="L205" s="307" t="s">
        <v>187</v>
      </c>
      <c r="M205" s="184" t="s">
        <v>35</v>
      </c>
      <c r="N205" s="308">
        <v>174432</v>
      </c>
      <c r="O205" s="308">
        <v>4843919</v>
      </c>
      <c r="P205" s="309">
        <f t="shared" si="7"/>
        <v>6.6132638817243905E-2</v>
      </c>
    </row>
    <row r="206" spans="2:16" ht="21.95" customHeight="1">
      <c r="B206" s="306">
        <v>615030110</v>
      </c>
      <c r="C206" s="184">
        <v>5</v>
      </c>
      <c r="D206" s="307" t="s">
        <v>431</v>
      </c>
      <c r="E206" s="55" t="s">
        <v>18</v>
      </c>
      <c r="F206" s="308">
        <v>52</v>
      </c>
      <c r="G206" s="308">
        <v>181231</v>
      </c>
      <c r="H206" s="311">
        <f t="shared" si="6"/>
        <v>1.1932715687380849E-3</v>
      </c>
      <c r="I206" s="298"/>
      <c r="J206" s="300">
        <v>509000000</v>
      </c>
      <c r="K206" s="301">
        <v>2</v>
      </c>
      <c r="L206" s="302" t="s">
        <v>189</v>
      </c>
      <c r="M206" s="301" t="s">
        <v>18</v>
      </c>
      <c r="N206" s="303">
        <v>36229</v>
      </c>
      <c r="O206" s="303">
        <v>21453828</v>
      </c>
      <c r="P206" s="305">
        <f t="shared" si="7"/>
        <v>0.29290296934595195</v>
      </c>
    </row>
    <row r="207" spans="2:16" ht="21.95" customHeight="1">
      <c r="B207" s="306">
        <v>615070000</v>
      </c>
      <c r="C207" s="184">
        <v>3</v>
      </c>
      <c r="D207" s="307" t="s">
        <v>433</v>
      </c>
      <c r="E207" s="55" t="s">
        <v>18</v>
      </c>
      <c r="F207" s="308">
        <v>911</v>
      </c>
      <c r="G207" s="308">
        <v>2005248</v>
      </c>
      <c r="H207" s="311">
        <f t="shared" si="6"/>
        <v>1.320306915852645E-2</v>
      </c>
      <c r="I207" s="298"/>
      <c r="J207" s="306">
        <v>509010000</v>
      </c>
      <c r="K207" s="184">
        <v>3</v>
      </c>
      <c r="L207" s="307" t="s">
        <v>1137</v>
      </c>
      <c r="M207" s="184" t="s">
        <v>18</v>
      </c>
      <c r="N207" s="308">
        <v>34</v>
      </c>
      <c r="O207" s="308">
        <v>610191</v>
      </c>
      <c r="P207" s="309">
        <f t="shared" si="7"/>
        <v>8.3307629653866788E-3</v>
      </c>
    </row>
    <row r="208" spans="2:16" ht="21.95" customHeight="1">
      <c r="B208" s="306">
        <v>615070100</v>
      </c>
      <c r="C208" s="184">
        <v>4</v>
      </c>
      <c r="D208" s="307" t="s">
        <v>435</v>
      </c>
      <c r="E208" s="55" t="s">
        <v>18</v>
      </c>
      <c r="F208" s="308">
        <v>444</v>
      </c>
      <c r="G208" s="308">
        <v>776256</v>
      </c>
      <c r="H208" s="311">
        <f t="shared" si="6"/>
        <v>5.1110693803066301E-3</v>
      </c>
      <c r="I208" s="298"/>
      <c r="J208" s="306">
        <v>509030000</v>
      </c>
      <c r="K208" s="184">
        <v>3</v>
      </c>
      <c r="L208" s="307" t="s">
        <v>1138</v>
      </c>
      <c r="M208" s="184" t="s">
        <v>18</v>
      </c>
      <c r="N208" s="308">
        <v>56</v>
      </c>
      <c r="O208" s="308">
        <v>163426</v>
      </c>
      <c r="P208" s="309">
        <f t="shared" si="7"/>
        <v>2.2312083730852855E-3</v>
      </c>
    </row>
    <row r="209" spans="2:16" ht="21.95" customHeight="1">
      <c r="B209" s="306">
        <v>615070300</v>
      </c>
      <c r="C209" s="184">
        <v>4</v>
      </c>
      <c r="D209" s="307" t="s">
        <v>437</v>
      </c>
      <c r="E209" s="55" t="s">
        <v>18</v>
      </c>
      <c r="F209" s="308">
        <v>46</v>
      </c>
      <c r="G209" s="308">
        <v>197258</v>
      </c>
      <c r="H209" s="311">
        <f t="shared" si="6"/>
        <v>1.2987974634921021E-3</v>
      </c>
      <c r="I209" s="298"/>
      <c r="J209" s="300">
        <v>511000000</v>
      </c>
      <c r="K209" s="301">
        <v>2</v>
      </c>
      <c r="L209" s="302" t="s">
        <v>195</v>
      </c>
      <c r="M209" s="301" t="s">
        <v>18</v>
      </c>
      <c r="N209" s="303">
        <v>39390</v>
      </c>
      <c r="O209" s="303">
        <v>3667962</v>
      </c>
      <c r="P209" s="305">
        <f t="shared" si="7"/>
        <v>5.0077634688229837E-2</v>
      </c>
    </row>
    <row r="210" spans="2:16" ht="21.95" customHeight="1">
      <c r="B210" s="306">
        <v>615090000</v>
      </c>
      <c r="C210" s="184">
        <v>3</v>
      </c>
      <c r="D210" s="307" t="s">
        <v>439</v>
      </c>
      <c r="E210" s="55" t="s">
        <v>18</v>
      </c>
      <c r="F210" s="308">
        <v>127164</v>
      </c>
      <c r="G210" s="308">
        <v>131097003</v>
      </c>
      <c r="H210" s="311">
        <f t="shared" si="6"/>
        <v>0.86317642360673086</v>
      </c>
      <c r="I210" s="298"/>
      <c r="J210" s="306">
        <v>511010000</v>
      </c>
      <c r="K210" s="184">
        <v>3</v>
      </c>
      <c r="L210" s="307" t="s">
        <v>1139</v>
      </c>
      <c r="M210" s="184" t="s">
        <v>18</v>
      </c>
      <c r="N210" s="308">
        <v>3605</v>
      </c>
      <c r="O210" s="308">
        <v>393276</v>
      </c>
      <c r="P210" s="309">
        <f t="shared" si="7"/>
        <v>5.3692845944555249E-3</v>
      </c>
    </row>
    <row r="211" spans="2:16" ht="21.95" customHeight="1">
      <c r="B211" s="306">
        <v>615090100</v>
      </c>
      <c r="C211" s="184">
        <v>4</v>
      </c>
      <c r="D211" s="307" t="s">
        <v>441</v>
      </c>
      <c r="E211" s="55" t="s">
        <v>18</v>
      </c>
      <c r="F211" s="308">
        <v>82</v>
      </c>
      <c r="G211" s="308">
        <v>131756</v>
      </c>
      <c r="H211" s="311">
        <f t="shared" si="6"/>
        <v>8.6751542953829709E-4</v>
      </c>
      <c r="I211" s="298"/>
      <c r="J211" s="306">
        <v>511010100</v>
      </c>
      <c r="K211" s="184">
        <v>4</v>
      </c>
      <c r="L211" s="307" t="s">
        <v>1140</v>
      </c>
      <c r="M211" s="184" t="s">
        <v>18</v>
      </c>
      <c r="N211" s="308">
        <v>416</v>
      </c>
      <c r="O211" s="308">
        <v>49909</v>
      </c>
      <c r="P211" s="309">
        <f t="shared" si="7"/>
        <v>6.8139328315147837E-4</v>
      </c>
    </row>
    <row r="212" spans="2:16" ht="21.95" customHeight="1">
      <c r="B212" s="306">
        <v>615090110</v>
      </c>
      <c r="C212" s="184">
        <v>5</v>
      </c>
      <c r="D212" s="307" t="s">
        <v>443</v>
      </c>
      <c r="E212" s="55" t="s">
        <v>18</v>
      </c>
      <c r="F212" s="308">
        <v>0</v>
      </c>
      <c r="G212" s="308">
        <v>1230</v>
      </c>
      <c r="H212" s="311">
        <f t="shared" si="6"/>
        <v>8.0986367097673389E-6</v>
      </c>
      <c r="I212" s="298"/>
      <c r="J212" s="306">
        <v>511010300</v>
      </c>
      <c r="K212" s="184">
        <v>4</v>
      </c>
      <c r="L212" s="307" t="s">
        <v>1141</v>
      </c>
      <c r="M212" s="184" t="s">
        <v>18</v>
      </c>
      <c r="N212" s="308">
        <v>1930</v>
      </c>
      <c r="O212" s="308">
        <v>237215</v>
      </c>
      <c r="P212" s="309">
        <f t="shared" si="7"/>
        <v>3.2386284570473851E-3</v>
      </c>
    </row>
    <row r="213" spans="2:16" ht="21.95" customHeight="1">
      <c r="B213" s="306">
        <v>615090300</v>
      </c>
      <c r="C213" s="184">
        <v>4</v>
      </c>
      <c r="D213" s="307" t="s">
        <v>445</v>
      </c>
      <c r="E213" s="55" t="s">
        <v>18</v>
      </c>
      <c r="F213" s="308">
        <v>120053</v>
      </c>
      <c r="G213" s="308">
        <v>118356918</v>
      </c>
      <c r="H213" s="311">
        <f t="shared" si="6"/>
        <v>0.77929242355261996</v>
      </c>
      <c r="I213" s="298"/>
      <c r="J213" s="300">
        <v>513000000</v>
      </c>
      <c r="K213" s="301">
        <v>2</v>
      </c>
      <c r="L213" s="302" t="s">
        <v>203</v>
      </c>
      <c r="M213" s="301" t="s">
        <v>18</v>
      </c>
      <c r="N213" s="303">
        <v>2076</v>
      </c>
      <c r="O213" s="303">
        <v>1655281</v>
      </c>
      <c r="P213" s="305">
        <f t="shared" si="7"/>
        <v>2.2599077423475972E-2</v>
      </c>
    </row>
    <row r="214" spans="2:16" ht="21.95" customHeight="1">
      <c r="B214" s="306">
        <v>615090500</v>
      </c>
      <c r="C214" s="184">
        <v>4</v>
      </c>
      <c r="D214" s="307" t="s">
        <v>447</v>
      </c>
      <c r="E214" s="55" t="s">
        <v>18</v>
      </c>
      <c r="F214" s="308">
        <v>2437</v>
      </c>
      <c r="G214" s="308">
        <v>2387119</v>
      </c>
      <c r="H214" s="311">
        <f t="shared" si="6"/>
        <v>1.5717406149579755E-2</v>
      </c>
      <c r="I214" s="298"/>
      <c r="J214" s="300">
        <v>515000000</v>
      </c>
      <c r="K214" s="301">
        <v>2</v>
      </c>
      <c r="L214" s="302" t="s">
        <v>206</v>
      </c>
      <c r="M214" s="301" t="s">
        <v>18</v>
      </c>
      <c r="N214" s="303">
        <v>682239</v>
      </c>
      <c r="O214" s="303">
        <v>219568193</v>
      </c>
      <c r="P214" s="305">
        <f t="shared" si="7"/>
        <v>2.9977016550904136</v>
      </c>
    </row>
    <row r="215" spans="2:16" ht="21.95" customHeight="1">
      <c r="B215" s="306">
        <v>615110000</v>
      </c>
      <c r="C215" s="184">
        <v>3</v>
      </c>
      <c r="D215" s="307" t="s">
        <v>449</v>
      </c>
      <c r="E215" s="55" t="s">
        <v>35</v>
      </c>
      <c r="F215" s="308">
        <v>16092972</v>
      </c>
      <c r="G215" s="308">
        <v>39027964</v>
      </c>
      <c r="H215" s="311">
        <f t="shared" si="6"/>
        <v>0.25697016419339686</v>
      </c>
      <c r="I215" s="298"/>
      <c r="J215" s="306">
        <v>515010000</v>
      </c>
      <c r="K215" s="184">
        <v>3</v>
      </c>
      <c r="L215" s="307" t="s">
        <v>1142</v>
      </c>
      <c r="M215" s="184" t="s">
        <v>18</v>
      </c>
      <c r="N215" s="308">
        <v>3179</v>
      </c>
      <c r="O215" s="308">
        <v>3129168</v>
      </c>
      <c r="P215" s="309">
        <f t="shared" si="7"/>
        <v>4.2721634515869793E-2</v>
      </c>
    </row>
    <row r="216" spans="2:16" ht="21.95" customHeight="1">
      <c r="B216" s="306">
        <v>615110100</v>
      </c>
      <c r="C216" s="184">
        <v>4</v>
      </c>
      <c r="D216" s="307" t="s">
        <v>451</v>
      </c>
      <c r="E216" s="55" t="s">
        <v>35</v>
      </c>
      <c r="F216" s="308">
        <v>82350</v>
      </c>
      <c r="G216" s="308">
        <v>208120</v>
      </c>
      <c r="H216" s="311">
        <f t="shared" si="6"/>
        <v>1.3703156683225841E-3</v>
      </c>
      <c r="I216" s="298"/>
      <c r="J216" s="306">
        <v>515030000</v>
      </c>
      <c r="K216" s="184">
        <v>3</v>
      </c>
      <c r="L216" s="307" t="s">
        <v>210</v>
      </c>
      <c r="M216" s="184" t="s">
        <v>18</v>
      </c>
      <c r="N216" s="308">
        <v>22254</v>
      </c>
      <c r="O216" s="308">
        <v>7571590</v>
      </c>
      <c r="P216" s="309">
        <f t="shared" si="7"/>
        <v>0.1033727497801379</v>
      </c>
    </row>
    <row r="217" spans="2:16" ht="21.95" customHeight="1">
      <c r="B217" s="306">
        <v>615130000</v>
      </c>
      <c r="C217" s="184">
        <v>3</v>
      </c>
      <c r="D217" s="307" t="s">
        <v>453</v>
      </c>
      <c r="E217" s="55"/>
      <c r="F217" s="308">
        <v>0</v>
      </c>
      <c r="G217" s="308">
        <v>10866838</v>
      </c>
      <c r="H217" s="311">
        <f t="shared" si="6"/>
        <v>7.1550059468207056E-2</v>
      </c>
      <c r="I217" s="298"/>
      <c r="J217" s="306">
        <v>515050000</v>
      </c>
      <c r="K217" s="184">
        <v>3</v>
      </c>
      <c r="L217" s="307" t="s">
        <v>216</v>
      </c>
      <c r="M217" s="184" t="s">
        <v>18</v>
      </c>
      <c r="N217" s="308">
        <v>53105</v>
      </c>
      <c r="O217" s="308">
        <v>15810132</v>
      </c>
      <c r="P217" s="309">
        <f t="shared" si="7"/>
        <v>0.21585120420241338</v>
      </c>
    </row>
    <row r="218" spans="2:16" ht="21.95" customHeight="1">
      <c r="B218" s="306">
        <v>615130100</v>
      </c>
      <c r="C218" s="184">
        <v>4</v>
      </c>
      <c r="D218" s="307" t="s">
        <v>455</v>
      </c>
      <c r="E218" s="55" t="s">
        <v>35</v>
      </c>
      <c r="F218" s="308">
        <v>250578</v>
      </c>
      <c r="G218" s="308">
        <v>1718319</v>
      </c>
      <c r="H218" s="311">
        <f t="shared" si="6"/>
        <v>1.131385474186236E-2</v>
      </c>
      <c r="I218" s="298"/>
      <c r="J218" s="306">
        <v>515070000</v>
      </c>
      <c r="K218" s="184">
        <v>3</v>
      </c>
      <c r="L218" s="307" t="s">
        <v>218</v>
      </c>
      <c r="M218" s="184" t="s">
        <v>18</v>
      </c>
      <c r="N218" s="308">
        <v>7082</v>
      </c>
      <c r="O218" s="308">
        <v>2924996</v>
      </c>
      <c r="P218" s="309">
        <f t="shared" si="7"/>
        <v>3.9934132674366178E-2</v>
      </c>
    </row>
    <row r="219" spans="2:16" ht="21.95" customHeight="1">
      <c r="B219" s="306">
        <v>615150000</v>
      </c>
      <c r="C219" s="184">
        <v>3</v>
      </c>
      <c r="D219" s="307" t="s">
        <v>457</v>
      </c>
      <c r="E219" s="55" t="s">
        <v>35</v>
      </c>
      <c r="F219" s="308">
        <v>5781313</v>
      </c>
      <c r="G219" s="308">
        <v>10740226</v>
      </c>
      <c r="H219" s="311">
        <f t="shared" si="6"/>
        <v>7.0716413459185057E-2</v>
      </c>
      <c r="I219" s="298"/>
      <c r="J219" s="306">
        <v>515090000</v>
      </c>
      <c r="K219" s="184">
        <v>3</v>
      </c>
      <c r="L219" s="307" t="s">
        <v>1144</v>
      </c>
      <c r="M219" s="184" t="s">
        <v>18</v>
      </c>
      <c r="N219" s="308">
        <v>206620</v>
      </c>
      <c r="O219" s="308">
        <v>51574736</v>
      </c>
      <c r="P219" s="309">
        <f t="shared" si="7"/>
        <v>0.70413509969566102</v>
      </c>
    </row>
    <row r="220" spans="2:16" ht="21.95" customHeight="1">
      <c r="B220" s="306">
        <v>615150100</v>
      </c>
      <c r="C220" s="184">
        <v>4</v>
      </c>
      <c r="D220" s="307" t="s">
        <v>459</v>
      </c>
      <c r="E220" s="55" t="s">
        <v>35</v>
      </c>
      <c r="F220" s="308">
        <v>4979587</v>
      </c>
      <c r="G220" s="308">
        <v>9245763</v>
      </c>
      <c r="H220" s="311">
        <f t="shared" si="6"/>
        <v>6.0876484261470395E-2</v>
      </c>
      <c r="I220" s="298"/>
      <c r="J220" s="300">
        <v>517000000</v>
      </c>
      <c r="K220" s="301">
        <v>2</v>
      </c>
      <c r="L220" s="302" t="s">
        <v>220</v>
      </c>
      <c r="M220" s="301" t="s">
        <v>18</v>
      </c>
      <c r="N220" s="303">
        <v>199944</v>
      </c>
      <c r="O220" s="303">
        <v>153674959</v>
      </c>
      <c r="P220" s="305">
        <f t="shared" si="7"/>
        <v>2.0980802029930237</v>
      </c>
    </row>
    <row r="221" spans="2:16" ht="21.95" customHeight="1">
      <c r="B221" s="306">
        <v>615170000</v>
      </c>
      <c r="C221" s="184">
        <v>3</v>
      </c>
      <c r="D221" s="307" t="s">
        <v>461</v>
      </c>
      <c r="E221" s="55" t="s">
        <v>18</v>
      </c>
      <c r="F221" s="308">
        <v>8001</v>
      </c>
      <c r="G221" s="308">
        <v>32795535</v>
      </c>
      <c r="H221" s="311">
        <f t="shared" si="6"/>
        <v>0.21593424688411347</v>
      </c>
      <c r="I221" s="298"/>
      <c r="J221" s="306">
        <v>517010000</v>
      </c>
      <c r="K221" s="184">
        <v>3</v>
      </c>
      <c r="L221" s="307" t="s">
        <v>1146</v>
      </c>
      <c r="M221" s="184" t="s">
        <v>18</v>
      </c>
      <c r="N221" s="308">
        <v>4990</v>
      </c>
      <c r="O221" s="308">
        <v>2864917</v>
      </c>
      <c r="P221" s="309">
        <f t="shared" si="7"/>
        <v>3.9113891293884546E-2</v>
      </c>
    </row>
    <row r="222" spans="2:16" ht="21.95" customHeight="1">
      <c r="B222" s="306">
        <v>615190000</v>
      </c>
      <c r="C222" s="184">
        <v>3</v>
      </c>
      <c r="D222" s="307" t="s">
        <v>463</v>
      </c>
      <c r="E222" s="55" t="s">
        <v>18</v>
      </c>
      <c r="F222" s="308">
        <v>3610</v>
      </c>
      <c r="G222" s="308">
        <v>6213051</v>
      </c>
      <c r="H222" s="311">
        <f t="shared" si="6"/>
        <v>4.0908327567688349E-2</v>
      </c>
      <c r="I222" s="298"/>
      <c r="J222" s="306">
        <v>517030000</v>
      </c>
      <c r="K222" s="184">
        <v>3</v>
      </c>
      <c r="L222" s="307" t="s">
        <v>1148</v>
      </c>
      <c r="M222" s="184" t="s">
        <v>18</v>
      </c>
      <c r="N222" s="308">
        <v>16688</v>
      </c>
      <c r="O222" s="308">
        <v>1651548</v>
      </c>
      <c r="P222" s="309">
        <f t="shared" si="7"/>
        <v>2.2548111843600508E-2</v>
      </c>
    </row>
    <row r="223" spans="2:16" ht="21.95" customHeight="1">
      <c r="B223" s="306">
        <v>615210000</v>
      </c>
      <c r="C223" s="184">
        <v>3</v>
      </c>
      <c r="D223" s="307" t="s">
        <v>465</v>
      </c>
      <c r="E223" s="55" t="s">
        <v>35</v>
      </c>
      <c r="F223" s="308">
        <v>333184</v>
      </c>
      <c r="G223" s="308">
        <v>616711</v>
      </c>
      <c r="H223" s="311">
        <f t="shared" si="6"/>
        <v>4.0605840194449794E-3</v>
      </c>
      <c r="I223" s="298"/>
      <c r="J223" s="306">
        <v>517050000</v>
      </c>
      <c r="K223" s="184">
        <v>3</v>
      </c>
      <c r="L223" s="307" t="s">
        <v>1150</v>
      </c>
      <c r="M223" s="184" t="s">
        <v>18</v>
      </c>
      <c r="N223" s="308">
        <v>100</v>
      </c>
      <c r="O223" s="308">
        <v>174738</v>
      </c>
      <c r="P223" s="309">
        <f t="shared" si="7"/>
        <v>2.3856478693486754E-3</v>
      </c>
    </row>
    <row r="224" spans="2:16" ht="21.95" customHeight="1">
      <c r="B224" s="312">
        <v>700000000</v>
      </c>
      <c r="C224" s="313">
        <v>1</v>
      </c>
      <c r="D224" s="314" t="s">
        <v>467</v>
      </c>
      <c r="E224" s="315"/>
      <c r="F224" s="316">
        <v>0</v>
      </c>
      <c r="G224" s="316">
        <v>12414240040</v>
      </c>
      <c r="H224" s="317">
        <f t="shared" si="6"/>
        <v>81.738552936428903</v>
      </c>
      <c r="I224" s="298"/>
      <c r="J224" s="306">
        <v>517070000</v>
      </c>
      <c r="K224" s="184">
        <v>3</v>
      </c>
      <c r="L224" s="307" t="s">
        <v>1152</v>
      </c>
      <c r="M224" s="184" t="s">
        <v>18</v>
      </c>
      <c r="N224" s="308">
        <v>18</v>
      </c>
      <c r="O224" s="308">
        <v>3543</v>
      </c>
      <c r="P224" s="309">
        <f t="shared" si="7"/>
        <v>4.8371564291123602E-5</v>
      </c>
    </row>
    <row r="225" spans="2:16" ht="21.95" customHeight="1">
      <c r="B225" s="300">
        <v>701000000</v>
      </c>
      <c r="C225" s="301">
        <v>2</v>
      </c>
      <c r="D225" s="302" t="s">
        <v>469</v>
      </c>
      <c r="E225" s="32"/>
      <c r="F225" s="303">
        <v>0</v>
      </c>
      <c r="G225" s="303">
        <v>3221644722</v>
      </c>
      <c r="H225" s="304">
        <f t="shared" si="6"/>
        <v>21.212138383266172</v>
      </c>
      <c r="I225" s="298"/>
      <c r="J225" s="306">
        <v>517090000</v>
      </c>
      <c r="K225" s="184">
        <v>3</v>
      </c>
      <c r="L225" s="307" t="s">
        <v>1154</v>
      </c>
      <c r="M225" s="184" t="s">
        <v>18</v>
      </c>
      <c r="N225" s="308">
        <v>13420</v>
      </c>
      <c r="O225" s="308">
        <v>9859101</v>
      </c>
      <c r="P225" s="309">
        <f t="shared" si="7"/>
        <v>0.13460348232407029</v>
      </c>
    </row>
    <row r="226" spans="2:16" ht="21.95" customHeight="1">
      <c r="B226" s="306">
        <v>701010000</v>
      </c>
      <c r="C226" s="184">
        <v>3</v>
      </c>
      <c r="D226" s="307" t="s">
        <v>471</v>
      </c>
      <c r="E226" s="55" t="s">
        <v>35</v>
      </c>
      <c r="F226" s="308">
        <v>236120874</v>
      </c>
      <c r="G226" s="308">
        <v>535576204</v>
      </c>
      <c r="H226" s="311">
        <f t="shared" si="6"/>
        <v>3.5263716313758056</v>
      </c>
      <c r="I226" s="298"/>
      <c r="J226" s="306">
        <v>517110000</v>
      </c>
      <c r="K226" s="184">
        <v>3</v>
      </c>
      <c r="L226" s="307" t="s">
        <v>1156</v>
      </c>
      <c r="M226" s="184" t="s">
        <v>18</v>
      </c>
      <c r="N226" s="308">
        <v>5184</v>
      </c>
      <c r="O226" s="308">
        <v>73880729</v>
      </c>
      <c r="P226" s="309">
        <f t="shared" si="7"/>
        <v>1.0086724337280779</v>
      </c>
    </row>
    <row r="227" spans="2:16" ht="21.95" customHeight="1">
      <c r="B227" s="306">
        <v>701010100</v>
      </c>
      <c r="C227" s="184">
        <v>4</v>
      </c>
      <c r="D227" s="307" t="s">
        <v>473</v>
      </c>
      <c r="E227" s="55" t="s">
        <v>35</v>
      </c>
      <c r="F227" s="310">
        <v>1255</v>
      </c>
      <c r="G227" s="310">
        <v>17749</v>
      </c>
      <c r="H227" s="311">
        <f t="shared" si="6"/>
        <v>1.1686398614769144E-4</v>
      </c>
      <c r="I227" s="298"/>
      <c r="J227" s="312">
        <v>600000000</v>
      </c>
      <c r="K227" s="313">
        <v>1</v>
      </c>
      <c r="L227" s="314" t="s">
        <v>222</v>
      </c>
      <c r="M227" s="313"/>
      <c r="N227" s="316">
        <v>0</v>
      </c>
      <c r="O227" s="316">
        <v>1198916679</v>
      </c>
      <c r="P227" s="318">
        <f t="shared" si="7"/>
        <v>16.36846605078998</v>
      </c>
    </row>
    <row r="228" spans="2:16" ht="21.95" customHeight="1">
      <c r="B228" s="306">
        <v>701010300</v>
      </c>
      <c r="C228" s="184">
        <v>4</v>
      </c>
      <c r="D228" s="307" t="s">
        <v>475</v>
      </c>
      <c r="E228" s="55" t="s">
        <v>35</v>
      </c>
      <c r="F228" s="310">
        <v>221945118</v>
      </c>
      <c r="G228" s="310">
        <v>517925654</v>
      </c>
      <c r="H228" s="311">
        <f t="shared" si="6"/>
        <v>3.4101558653777695</v>
      </c>
      <c r="I228" s="298"/>
      <c r="J228" s="300">
        <v>601000000</v>
      </c>
      <c r="K228" s="301">
        <v>2</v>
      </c>
      <c r="L228" s="302" t="s">
        <v>224</v>
      </c>
      <c r="M228" s="301" t="s">
        <v>35</v>
      </c>
      <c r="N228" s="303">
        <v>274715</v>
      </c>
      <c r="O228" s="303">
        <v>1369411</v>
      </c>
      <c r="P228" s="305">
        <f t="shared" si="7"/>
        <v>1.8696176186133746E-2</v>
      </c>
    </row>
    <row r="229" spans="2:16" ht="21.95" customHeight="1">
      <c r="B229" s="306">
        <v>701010310</v>
      </c>
      <c r="C229" s="184">
        <v>5</v>
      </c>
      <c r="D229" s="307" t="s">
        <v>477</v>
      </c>
      <c r="E229" s="55" t="s">
        <v>35</v>
      </c>
      <c r="F229" s="308">
        <v>135794175</v>
      </c>
      <c r="G229" s="308">
        <v>297889188</v>
      </c>
      <c r="H229" s="311">
        <f t="shared" si="6"/>
        <v>1.9613791165687673</v>
      </c>
      <c r="I229" s="298"/>
      <c r="J229" s="300">
        <v>603000000</v>
      </c>
      <c r="K229" s="301">
        <v>2</v>
      </c>
      <c r="L229" s="302" t="s">
        <v>226</v>
      </c>
      <c r="M229" s="301" t="s">
        <v>18</v>
      </c>
      <c r="N229" s="303">
        <v>95259</v>
      </c>
      <c r="O229" s="303">
        <v>74755468</v>
      </c>
      <c r="P229" s="305">
        <f t="shared" si="7"/>
        <v>1.0206149947713896</v>
      </c>
    </row>
    <row r="230" spans="2:16" ht="21.95" customHeight="1">
      <c r="B230" s="306">
        <v>701010320</v>
      </c>
      <c r="C230" s="184">
        <v>5</v>
      </c>
      <c r="D230" s="307" t="s">
        <v>479</v>
      </c>
      <c r="E230" s="55" t="s">
        <v>35</v>
      </c>
      <c r="F230" s="308">
        <v>86150943</v>
      </c>
      <c r="G230" s="308">
        <v>220036466</v>
      </c>
      <c r="H230" s="311">
        <f t="shared" si="6"/>
        <v>1.4487767488090022</v>
      </c>
      <c r="I230" s="298"/>
      <c r="J230" s="306">
        <v>603010000</v>
      </c>
      <c r="K230" s="184">
        <v>3</v>
      </c>
      <c r="L230" s="307" t="s">
        <v>228</v>
      </c>
      <c r="M230" s="184" t="s">
        <v>18</v>
      </c>
      <c r="N230" s="308">
        <v>8718</v>
      </c>
      <c r="O230" s="308">
        <v>10053650</v>
      </c>
      <c r="P230" s="309">
        <f t="shared" si="7"/>
        <v>0.13725960410258392</v>
      </c>
    </row>
    <row r="231" spans="2:16" ht="21.95" customHeight="1">
      <c r="B231" s="306">
        <v>701010500</v>
      </c>
      <c r="C231" s="184">
        <v>4</v>
      </c>
      <c r="D231" s="307" t="s">
        <v>481</v>
      </c>
      <c r="E231" s="55" t="s">
        <v>35</v>
      </c>
      <c r="F231" s="308">
        <v>11299752</v>
      </c>
      <c r="G231" s="308">
        <v>12881216</v>
      </c>
      <c r="H231" s="311">
        <f t="shared" si="6"/>
        <v>8.4813242897595439E-2</v>
      </c>
      <c r="I231" s="298"/>
      <c r="J231" s="300">
        <v>605000000</v>
      </c>
      <c r="K231" s="301">
        <v>2</v>
      </c>
      <c r="L231" s="302" t="s">
        <v>238</v>
      </c>
      <c r="M231" s="301"/>
      <c r="N231" s="303">
        <v>0</v>
      </c>
      <c r="O231" s="303">
        <v>100585109</v>
      </c>
      <c r="P231" s="305">
        <f t="shared" si="7"/>
        <v>1.3732596857813082</v>
      </c>
    </row>
    <row r="232" spans="2:16" ht="21.95" customHeight="1">
      <c r="B232" s="306">
        <v>701030000</v>
      </c>
      <c r="C232" s="184">
        <v>3</v>
      </c>
      <c r="D232" s="307" t="s">
        <v>483</v>
      </c>
      <c r="E232" s="55"/>
      <c r="F232" s="308">
        <v>0</v>
      </c>
      <c r="G232" s="308">
        <v>9316975</v>
      </c>
      <c r="H232" s="311">
        <f t="shared" si="6"/>
        <v>6.1345362405678491E-2</v>
      </c>
      <c r="I232" s="298"/>
      <c r="J232" s="306">
        <v>605010000</v>
      </c>
      <c r="K232" s="184">
        <v>3</v>
      </c>
      <c r="L232" s="307" t="s">
        <v>1159</v>
      </c>
      <c r="M232" s="184"/>
      <c r="N232" s="308">
        <v>0</v>
      </c>
      <c r="O232" s="308">
        <v>26269218</v>
      </c>
      <c r="P232" s="309">
        <f t="shared" si="7"/>
        <v>0.35864610989685053</v>
      </c>
    </row>
    <row r="233" spans="2:16" ht="21.95" customHeight="1">
      <c r="B233" s="306">
        <v>701030100</v>
      </c>
      <c r="C233" s="184">
        <v>4</v>
      </c>
      <c r="D233" s="307" t="s">
        <v>485</v>
      </c>
      <c r="E233" s="55" t="s">
        <v>14</v>
      </c>
      <c r="F233" s="308">
        <v>4847</v>
      </c>
      <c r="G233" s="308">
        <v>1555693</v>
      </c>
      <c r="H233" s="311">
        <f t="shared" si="6"/>
        <v>1.0243083283681365E-2</v>
      </c>
      <c r="I233" s="298"/>
      <c r="J233" s="306">
        <v>605010100</v>
      </c>
      <c r="K233" s="184">
        <v>4</v>
      </c>
      <c r="L233" s="307" t="s">
        <v>1160</v>
      </c>
      <c r="M233" s="184"/>
      <c r="N233" s="308">
        <v>0</v>
      </c>
      <c r="O233" s="308">
        <v>26268948</v>
      </c>
      <c r="P233" s="309">
        <f t="shared" si="7"/>
        <v>0.35864242366417803</v>
      </c>
    </row>
    <row r="234" spans="2:16" ht="21.95" customHeight="1">
      <c r="B234" s="306">
        <v>701050000</v>
      </c>
      <c r="C234" s="184">
        <v>3</v>
      </c>
      <c r="D234" s="307" t="s">
        <v>487</v>
      </c>
      <c r="E234" s="55"/>
      <c r="F234" s="308">
        <v>0</v>
      </c>
      <c r="G234" s="308">
        <v>178386775</v>
      </c>
      <c r="H234" s="311">
        <f t="shared" si="6"/>
        <v>1.1745444589853711</v>
      </c>
      <c r="I234" s="298"/>
      <c r="J234" s="306">
        <v>605030000</v>
      </c>
      <c r="K234" s="184">
        <v>3</v>
      </c>
      <c r="L234" s="307" t="s">
        <v>1161</v>
      </c>
      <c r="M234" s="184" t="s">
        <v>18</v>
      </c>
      <c r="N234" s="308">
        <v>858324</v>
      </c>
      <c r="O234" s="308">
        <v>32800022</v>
      </c>
      <c r="P234" s="309">
        <f t="shared" si="7"/>
        <v>0.44780930649824119</v>
      </c>
    </row>
    <row r="235" spans="2:16" ht="21.95" customHeight="1">
      <c r="B235" s="306">
        <v>701050300</v>
      </c>
      <c r="C235" s="184">
        <v>4</v>
      </c>
      <c r="D235" s="307" t="s">
        <v>1306</v>
      </c>
      <c r="E235" s="55" t="s">
        <v>14</v>
      </c>
      <c r="F235" s="308">
        <v>1</v>
      </c>
      <c r="G235" s="308">
        <v>312</v>
      </c>
      <c r="H235" s="311">
        <f t="shared" si="6"/>
        <v>2.0542883361361055E-6</v>
      </c>
      <c r="I235" s="298"/>
      <c r="J235" s="306">
        <v>605030100</v>
      </c>
      <c r="K235" s="184">
        <v>4</v>
      </c>
      <c r="L235" s="307" t="s">
        <v>1162</v>
      </c>
      <c r="M235" s="184" t="s">
        <v>18</v>
      </c>
      <c r="N235" s="308">
        <v>752624</v>
      </c>
      <c r="O235" s="308">
        <v>22499742</v>
      </c>
      <c r="P235" s="309">
        <f t="shared" si="7"/>
        <v>0.3071825336400491</v>
      </c>
    </row>
    <row r="236" spans="2:16" ht="21.95" customHeight="1">
      <c r="B236" s="306">
        <v>701050500</v>
      </c>
      <c r="C236" s="184">
        <v>4</v>
      </c>
      <c r="D236" s="307" t="s">
        <v>491</v>
      </c>
      <c r="E236" s="55" t="s">
        <v>14</v>
      </c>
      <c r="F236" s="308">
        <v>346924</v>
      </c>
      <c r="G236" s="308">
        <v>28982720</v>
      </c>
      <c r="H236" s="311">
        <f t="shared" si="6"/>
        <v>0.19082969117146992</v>
      </c>
      <c r="I236" s="298"/>
      <c r="J236" s="306">
        <v>605050000</v>
      </c>
      <c r="K236" s="184">
        <v>3</v>
      </c>
      <c r="L236" s="307" t="s">
        <v>1307</v>
      </c>
      <c r="M236" s="184" t="s">
        <v>35</v>
      </c>
      <c r="N236" s="308">
        <v>80219455</v>
      </c>
      <c r="O236" s="308">
        <v>23600696</v>
      </c>
      <c r="P236" s="309">
        <f t="shared" si="7"/>
        <v>0.3222135432907885</v>
      </c>
    </row>
    <row r="237" spans="2:16" ht="21.95" customHeight="1">
      <c r="B237" s="306">
        <v>701050560</v>
      </c>
      <c r="C237" s="184">
        <v>5</v>
      </c>
      <c r="D237" s="307" t="s">
        <v>493</v>
      </c>
      <c r="E237" s="55" t="s">
        <v>14</v>
      </c>
      <c r="F237" s="308">
        <v>1277</v>
      </c>
      <c r="G237" s="308">
        <v>1578747</v>
      </c>
      <c r="H237" s="311">
        <f t="shared" si="6"/>
        <v>1.0394876755800858E-2</v>
      </c>
      <c r="I237" s="298"/>
      <c r="J237" s="300">
        <v>607000000</v>
      </c>
      <c r="K237" s="301">
        <v>2</v>
      </c>
      <c r="L237" s="302" t="s">
        <v>251</v>
      </c>
      <c r="M237" s="301" t="s">
        <v>18</v>
      </c>
      <c r="N237" s="303">
        <v>133883</v>
      </c>
      <c r="O237" s="303">
        <v>34380656</v>
      </c>
      <c r="P237" s="305">
        <f t="shared" si="7"/>
        <v>0.46938924980948471</v>
      </c>
    </row>
    <row r="238" spans="2:16" ht="21.95" customHeight="1">
      <c r="B238" s="306">
        <v>701050570</v>
      </c>
      <c r="C238" s="184">
        <v>5</v>
      </c>
      <c r="D238" s="307" t="s">
        <v>495</v>
      </c>
      <c r="E238" s="55" t="s">
        <v>14</v>
      </c>
      <c r="F238" s="308">
        <v>33628</v>
      </c>
      <c r="G238" s="308">
        <v>952006</v>
      </c>
      <c r="H238" s="311">
        <f t="shared" si="6"/>
        <v>6.2682526337550929E-3</v>
      </c>
      <c r="I238" s="298"/>
      <c r="J238" s="306">
        <v>607010000</v>
      </c>
      <c r="K238" s="184">
        <v>3</v>
      </c>
      <c r="L238" s="307" t="s">
        <v>253</v>
      </c>
      <c r="M238" s="184" t="s">
        <v>18</v>
      </c>
      <c r="N238" s="308">
        <v>89829</v>
      </c>
      <c r="O238" s="308">
        <v>17389038</v>
      </c>
      <c r="P238" s="309">
        <f t="shared" si="7"/>
        <v>0.23740755562455304</v>
      </c>
    </row>
    <row r="239" spans="2:16" ht="21.95" customHeight="1">
      <c r="B239" s="306">
        <v>701050700</v>
      </c>
      <c r="C239" s="184">
        <v>4</v>
      </c>
      <c r="D239" s="307" t="s">
        <v>497</v>
      </c>
      <c r="E239" s="55" t="s">
        <v>35</v>
      </c>
      <c r="F239" s="308">
        <v>24434892</v>
      </c>
      <c r="G239" s="308">
        <v>148264400</v>
      </c>
      <c r="H239" s="311">
        <f t="shared" si="6"/>
        <v>0.97621098584685251</v>
      </c>
      <c r="I239" s="298"/>
      <c r="J239" s="300">
        <v>609000000</v>
      </c>
      <c r="K239" s="301">
        <v>2</v>
      </c>
      <c r="L239" s="302" t="s">
        <v>274</v>
      </c>
      <c r="M239" s="301"/>
      <c r="N239" s="303">
        <v>0</v>
      </c>
      <c r="O239" s="303">
        <v>176046407</v>
      </c>
      <c r="P239" s="305">
        <f t="shared" si="7"/>
        <v>2.4035111753942453</v>
      </c>
    </row>
    <row r="240" spans="2:16" ht="21.95" customHeight="1">
      <c r="B240" s="306">
        <v>701070000</v>
      </c>
      <c r="C240" s="184">
        <v>3</v>
      </c>
      <c r="D240" s="307" t="s">
        <v>499</v>
      </c>
      <c r="E240" s="55"/>
      <c r="F240" s="308">
        <v>0</v>
      </c>
      <c r="G240" s="308">
        <v>521235771</v>
      </c>
      <c r="H240" s="311">
        <f t="shared" si="6"/>
        <v>3.4319505280199039</v>
      </c>
      <c r="I240" s="298"/>
      <c r="J240" s="306">
        <v>609010000</v>
      </c>
      <c r="K240" s="184">
        <v>3</v>
      </c>
      <c r="L240" s="307" t="s">
        <v>1165</v>
      </c>
      <c r="M240" s="184" t="s">
        <v>35</v>
      </c>
      <c r="N240" s="308">
        <v>62019880</v>
      </c>
      <c r="O240" s="308">
        <v>41519036</v>
      </c>
      <c r="P240" s="309">
        <f t="shared" si="7"/>
        <v>0.56684750753019342</v>
      </c>
    </row>
    <row r="241" spans="2:16" ht="21.95" customHeight="1">
      <c r="B241" s="306">
        <v>701070100</v>
      </c>
      <c r="C241" s="184">
        <v>4</v>
      </c>
      <c r="D241" s="307" t="s">
        <v>501</v>
      </c>
      <c r="E241" s="55" t="s">
        <v>14</v>
      </c>
      <c r="F241" s="308">
        <v>19227</v>
      </c>
      <c r="G241" s="308">
        <v>468825624</v>
      </c>
      <c r="H241" s="311">
        <f t="shared" si="6"/>
        <v>3.0868686252081128</v>
      </c>
      <c r="I241" s="298"/>
      <c r="J241" s="306">
        <v>609010100</v>
      </c>
      <c r="K241" s="184">
        <v>4</v>
      </c>
      <c r="L241" s="307" t="s">
        <v>1167</v>
      </c>
      <c r="M241" s="184" t="s">
        <v>35</v>
      </c>
      <c r="N241" s="308">
        <v>59840</v>
      </c>
      <c r="O241" s="308">
        <v>508609</v>
      </c>
      <c r="P241" s="309">
        <f t="shared" si="7"/>
        <v>6.9438930122901737E-3</v>
      </c>
    </row>
    <row r="242" spans="2:16" ht="21.95" customHeight="1">
      <c r="B242" s="306">
        <v>701070110</v>
      </c>
      <c r="C242" s="184">
        <v>5</v>
      </c>
      <c r="D242" s="307" t="s">
        <v>503</v>
      </c>
      <c r="E242" s="55" t="s">
        <v>14</v>
      </c>
      <c r="F242" s="308">
        <v>6144</v>
      </c>
      <c r="G242" s="308">
        <v>171086567</v>
      </c>
      <c r="H242" s="311">
        <f t="shared" si="6"/>
        <v>1.1264780098002187</v>
      </c>
      <c r="I242" s="298"/>
      <c r="J242" s="306">
        <v>609010300</v>
      </c>
      <c r="K242" s="184">
        <v>4</v>
      </c>
      <c r="L242" s="307" t="s">
        <v>280</v>
      </c>
      <c r="M242" s="184" t="s">
        <v>35</v>
      </c>
      <c r="N242" s="308">
        <v>3441735</v>
      </c>
      <c r="O242" s="308">
        <v>2410713</v>
      </c>
      <c r="P242" s="309">
        <f t="shared" si="7"/>
        <v>3.2912774165099482E-2</v>
      </c>
    </row>
    <row r="243" spans="2:16" ht="21.95" customHeight="1">
      <c r="B243" s="306">
        <v>701070120</v>
      </c>
      <c r="C243" s="184">
        <v>5</v>
      </c>
      <c r="D243" s="307" t="s">
        <v>505</v>
      </c>
      <c r="E243" s="55" t="s">
        <v>14</v>
      </c>
      <c r="F243" s="308">
        <v>876</v>
      </c>
      <c r="G243" s="308">
        <v>22123339</v>
      </c>
      <c r="H243" s="311">
        <f t="shared" si="6"/>
        <v>0.1456657604618109</v>
      </c>
      <c r="I243" s="298"/>
      <c r="J243" s="306">
        <v>609010500</v>
      </c>
      <c r="K243" s="184">
        <v>4</v>
      </c>
      <c r="L243" s="307" t="s">
        <v>1170</v>
      </c>
      <c r="M243" s="184" t="s">
        <v>35</v>
      </c>
      <c r="N243" s="308">
        <v>50979114</v>
      </c>
      <c r="O243" s="308">
        <v>24827889</v>
      </c>
      <c r="P243" s="309">
        <f t="shared" si="7"/>
        <v>0.3389680578539036</v>
      </c>
    </row>
    <row r="244" spans="2:16" ht="21.95" customHeight="1">
      <c r="B244" s="306">
        <v>701070300</v>
      </c>
      <c r="C244" s="184">
        <v>4</v>
      </c>
      <c r="D244" s="307" t="s">
        <v>507</v>
      </c>
      <c r="E244" s="55" t="s">
        <v>18</v>
      </c>
      <c r="F244" s="308">
        <v>1227</v>
      </c>
      <c r="G244" s="308">
        <v>1335602</v>
      </c>
      <c r="H244" s="311">
        <f t="shared" si="6"/>
        <v>8.7939474689745327E-3</v>
      </c>
      <c r="I244" s="298"/>
      <c r="J244" s="306">
        <v>609030000</v>
      </c>
      <c r="K244" s="184">
        <v>3</v>
      </c>
      <c r="L244" s="307" t="s">
        <v>1171</v>
      </c>
      <c r="M244" s="184" t="s">
        <v>243</v>
      </c>
      <c r="N244" s="308">
        <v>20057911</v>
      </c>
      <c r="O244" s="308">
        <v>2920532</v>
      </c>
      <c r="P244" s="309">
        <f t="shared" si="7"/>
        <v>3.9873186960847809E-2</v>
      </c>
    </row>
    <row r="245" spans="2:16" ht="21.95" customHeight="1">
      <c r="B245" s="306">
        <v>701090000</v>
      </c>
      <c r="C245" s="184">
        <v>3</v>
      </c>
      <c r="D245" s="307" t="s">
        <v>509</v>
      </c>
      <c r="E245" s="55"/>
      <c r="F245" s="308">
        <v>0</v>
      </c>
      <c r="G245" s="308">
        <v>146282771</v>
      </c>
      <c r="H245" s="311">
        <f t="shared" si="6"/>
        <v>0.9631634302659261</v>
      </c>
      <c r="I245" s="298"/>
      <c r="J245" s="306">
        <v>609030100</v>
      </c>
      <c r="K245" s="184">
        <v>4</v>
      </c>
      <c r="L245" s="307" t="s">
        <v>1173</v>
      </c>
      <c r="M245" s="184" t="s">
        <v>243</v>
      </c>
      <c r="N245" s="308">
        <v>20057911</v>
      </c>
      <c r="O245" s="308">
        <v>2920532</v>
      </c>
      <c r="P245" s="309">
        <f t="shared" si="7"/>
        <v>3.9873186960847809E-2</v>
      </c>
    </row>
    <row r="246" spans="2:16" ht="21.95" customHeight="1">
      <c r="B246" s="306">
        <v>701090200</v>
      </c>
      <c r="C246" s="184">
        <v>4</v>
      </c>
      <c r="D246" s="307" t="s">
        <v>511</v>
      </c>
      <c r="E246" s="55" t="s">
        <v>14</v>
      </c>
      <c r="F246" s="308">
        <v>3332</v>
      </c>
      <c r="G246" s="308">
        <v>41938631</v>
      </c>
      <c r="H246" s="311">
        <f t="shared" si="6"/>
        <v>0.27613474518210285</v>
      </c>
      <c r="I246" s="298"/>
      <c r="J246" s="306">
        <v>609050000</v>
      </c>
      <c r="K246" s="184">
        <v>3</v>
      </c>
      <c r="L246" s="307" t="s">
        <v>1175</v>
      </c>
      <c r="M246" s="184" t="s">
        <v>243</v>
      </c>
      <c r="N246" s="308">
        <v>6143537</v>
      </c>
      <c r="O246" s="308">
        <v>5534631</v>
      </c>
      <c r="P246" s="309">
        <f t="shared" si="7"/>
        <v>7.5562731934559896E-2</v>
      </c>
    </row>
    <row r="247" spans="2:16" ht="21.95" customHeight="1">
      <c r="B247" s="306">
        <v>701090300</v>
      </c>
      <c r="C247" s="184">
        <v>4</v>
      </c>
      <c r="D247" s="307" t="s">
        <v>513</v>
      </c>
      <c r="E247" s="55" t="s">
        <v>14</v>
      </c>
      <c r="F247" s="308">
        <v>7</v>
      </c>
      <c r="G247" s="308">
        <v>22657</v>
      </c>
      <c r="H247" s="311">
        <f t="shared" si="6"/>
        <v>1.4917952189690941E-4</v>
      </c>
      <c r="I247" s="298"/>
      <c r="J247" s="306">
        <v>609050100</v>
      </c>
      <c r="K247" s="184">
        <v>4</v>
      </c>
      <c r="L247" s="307" t="s">
        <v>1177</v>
      </c>
      <c r="M247" s="184" t="s">
        <v>243</v>
      </c>
      <c r="N247" s="308">
        <v>6103622</v>
      </c>
      <c r="O247" s="308">
        <v>5485851</v>
      </c>
      <c r="P247" s="309">
        <f t="shared" si="7"/>
        <v>7.4896752565064839E-2</v>
      </c>
    </row>
    <row r="248" spans="2:16" ht="21.95" customHeight="1">
      <c r="B248" s="306">
        <v>701090500</v>
      </c>
      <c r="C248" s="184">
        <v>4</v>
      </c>
      <c r="D248" s="307" t="s">
        <v>515</v>
      </c>
      <c r="E248" s="55" t="s">
        <v>14</v>
      </c>
      <c r="F248" s="308">
        <v>106</v>
      </c>
      <c r="G248" s="308">
        <v>2022420</v>
      </c>
      <c r="H248" s="311">
        <f t="shared" si="6"/>
        <v>1.3316134028103789E-2</v>
      </c>
      <c r="I248" s="298"/>
      <c r="J248" s="306">
        <v>609070000</v>
      </c>
      <c r="K248" s="184">
        <v>3</v>
      </c>
      <c r="L248" s="307" t="s">
        <v>1178</v>
      </c>
      <c r="M248" s="184" t="s">
        <v>243</v>
      </c>
      <c r="N248" s="308">
        <v>61148</v>
      </c>
      <c r="O248" s="308">
        <v>37815</v>
      </c>
      <c r="P248" s="309">
        <f t="shared" si="7"/>
        <v>5.1627736485149287E-4</v>
      </c>
    </row>
    <row r="249" spans="2:16" ht="21.95" customHeight="1">
      <c r="B249" s="306">
        <v>701090700</v>
      </c>
      <c r="C249" s="184">
        <v>4</v>
      </c>
      <c r="D249" s="307" t="s">
        <v>517</v>
      </c>
      <c r="E249" s="55" t="s">
        <v>14</v>
      </c>
      <c r="F249" s="308">
        <v>807</v>
      </c>
      <c r="G249" s="308">
        <v>41425419</v>
      </c>
      <c r="H249" s="311">
        <f t="shared" si="6"/>
        <v>0.2727556252283686</v>
      </c>
      <c r="I249" s="298"/>
      <c r="J249" s="306">
        <v>609090000</v>
      </c>
      <c r="K249" s="184">
        <v>3</v>
      </c>
      <c r="L249" s="307" t="s">
        <v>1179</v>
      </c>
      <c r="M249" s="184" t="s">
        <v>35</v>
      </c>
      <c r="N249" s="308">
        <v>11703002</v>
      </c>
      <c r="O249" s="308">
        <v>12133299</v>
      </c>
      <c r="P249" s="309">
        <f t="shared" si="7"/>
        <v>0.1656524562918221</v>
      </c>
    </row>
    <row r="250" spans="2:16" ht="21.95" customHeight="1">
      <c r="B250" s="306">
        <v>701091300</v>
      </c>
      <c r="C250" s="184">
        <v>4</v>
      </c>
      <c r="D250" s="307" t="s">
        <v>519</v>
      </c>
      <c r="E250" s="55" t="s">
        <v>14</v>
      </c>
      <c r="F250" s="308">
        <v>7450</v>
      </c>
      <c r="G250" s="308">
        <v>36371783</v>
      </c>
      <c r="H250" s="311">
        <f t="shared" si="6"/>
        <v>0.23948118455568421</v>
      </c>
      <c r="I250" s="298"/>
      <c r="J250" s="306">
        <v>609110000</v>
      </c>
      <c r="K250" s="184">
        <v>3</v>
      </c>
      <c r="L250" s="307" t="s">
        <v>1180</v>
      </c>
      <c r="M250" s="184" t="s">
        <v>35</v>
      </c>
      <c r="N250" s="308">
        <v>2042770</v>
      </c>
      <c r="O250" s="308">
        <v>1744614</v>
      </c>
      <c r="P250" s="309">
        <f t="shared" si="7"/>
        <v>2.3818715287664216E-2</v>
      </c>
    </row>
    <row r="251" spans="2:16" ht="21.95" customHeight="1">
      <c r="B251" s="306">
        <v>701091500</v>
      </c>
      <c r="C251" s="184">
        <v>4</v>
      </c>
      <c r="D251" s="307" t="s">
        <v>521</v>
      </c>
      <c r="E251" s="55" t="s">
        <v>14</v>
      </c>
      <c r="F251" s="308">
        <v>1198</v>
      </c>
      <c r="G251" s="308">
        <v>135817</v>
      </c>
      <c r="H251" s="311">
        <f t="shared" ref="H251:H314" si="8">G251/$G$398*100</f>
        <v>8.9425409919550449E-4</v>
      </c>
      <c r="I251" s="298"/>
      <c r="J251" s="306">
        <v>609130000</v>
      </c>
      <c r="K251" s="184">
        <v>3</v>
      </c>
      <c r="L251" s="307" t="s">
        <v>1182</v>
      </c>
      <c r="M251" s="184" t="s">
        <v>18</v>
      </c>
      <c r="N251" s="308">
        <v>17232</v>
      </c>
      <c r="O251" s="308">
        <v>12580561</v>
      </c>
      <c r="P251" s="309">
        <f t="shared" si="7"/>
        <v>0.17175879628278359</v>
      </c>
    </row>
    <row r="252" spans="2:16" ht="21.95" customHeight="1">
      <c r="B252" s="306">
        <v>701110000</v>
      </c>
      <c r="C252" s="184">
        <v>3</v>
      </c>
      <c r="D252" s="307" t="s">
        <v>523</v>
      </c>
      <c r="E252" s="55"/>
      <c r="F252" s="308">
        <v>0</v>
      </c>
      <c r="G252" s="308">
        <v>2227494</v>
      </c>
      <c r="H252" s="311">
        <f t="shared" si="8"/>
        <v>1.4666394048119095E-2</v>
      </c>
      <c r="I252" s="298"/>
      <c r="J252" s="306">
        <v>609150000</v>
      </c>
      <c r="K252" s="184">
        <v>3</v>
      </c>
      <c r="L252" s="307" t="s">
        <v>1184</v>
      </c>
      <c r="M252" s="184" t="s">
        <v>35</v>
      </c>
      <c r="N252" s="308">
        <v>4230659</v>
      </c>
      <c r="O252" s="308">
        <v>3729906</v>
      </c>
      <c r="P252" s="309">
        <f t="shared" si="7"/>
        <v>5.0923338379578797E-2</v>
      </c>
    </row>
    <row r="253" spans="2:16" ht="21.95" customHeight="1">
      <c r="B253" s="306">
        <v>701110100</v>
      </c>
      <c r="C253" s="184">
        <v>4</v>
      </c>
      <c r="D253" s="307" t="s">
        <v>525</v>
      </c>
      <c r="E253" s="55" t="s">
        <v>14</v>
      </c>
      <c r="F253" s="308">
        <v>12920</v>
      </c>
      <c r="G253" s="308">
        <v>52126</v>
      </c>
      <c r="H253" s="311">
        <f t="shared" si="8"/>
        <v>3.4321100579945711E-4</v>
      </c>
      <c r="I253" s="298"/>
      <c r="J253" s="300">
        <v>611000000</v>
      </c>
      <c r="K253" s="301">
        <v>2</v>
      </c>
      <c r="L253" s="302" t="s">
        <v>317</v>
      </c>
      <c r="M253" s="301"/>
      <c r="N253" s="303">
        <v>0</v>
      </c>
      <c r="O253" s="303">
        <v>118999364</v>
      </c>
      <c r="P253" s="305">
        <f t="shared" si="7"/>
        <v>1.6246642354865424</v>
      </c>
    </row>
    <row r="254" spans="2:16" ht="21.95" customHeight="1">
      <c r="B254" s="306">
        <v>701110300</v>
      </c>
      <c r="C254" s="184">
        <v>4</v>
      </c>
      <c r="D254" s="307" t="s">
        <v>527</v>
      </c>
      <c r="E254" s="55" t="s">
        <v>14</v>
      </c>
      <c r="F254" s="308">
        <v>3417</v>
      </c>
      <c r="G254" s="308">
        <v>1612270</v>
      </c>
      <c r="H254" s="311">
        <f t="shared" si="8"/>
        <v>1.06156008195582E-2</v>
      </c>
      <c r="I254" s="298"/>
      <c r="J254" s="306">
        <v>611010000</v>
      </c>
      <c r="K254" s="184">
        <v>3</v>
      </c>
      <c r="L254" s="307" t="s">
        <v>323</v>
      </c>
      <c r="M254" s="184"/>
      <c r="N254" s="308">
        <v>0</v>
      </c>
      <c r="O254" s="308">
        <v>37773950</v>
      </c>
      <c r="P254" s="309">
        <f t="shared" si="7"/>
        <v>0.51571692095813948</v>
      </c>
    </row>
    <row r="255" spans="2:16" ht="21.95" customHeight="1">
      <c r="B255" s="306">
        <v>701110500</v>
      </c>
      <c r="C255" s="184">
        <v>4</v>
      </c>
      <c r="D255" s="307" t="s">
        <v>529</v>
      </c>
      <c r="E255" s="55" t="s">
        <v>18</v>
      </c>
      <c r="F255" s="308">
        <v>40</v>
      </c>
      <c r="G255" s="308">
        <v>545101</v>
      </c>
      <c r="H255" s="311">
        <f t="shared" si="8"/>
        <v>3.5890853407568174E-3</v>
      </c>
      <c r="I255" s="298"/>
      <c r="J255" s="306">
        <v>611050000</v>
      </c>
      <c r="K255" s="184">
        <v>3</v>
      </c>
      <c r="L255" s="307" t="s">
        <v>1186</v>
      </c>
      <c r="M255" s="184" t="s">
        <v>35</v>
      </c>
      <c r="N255" s="308">
        <v>45265</v>
      </c>
      <c r="O255" s="308">
        <v>52682</v>
      </c>
      <c r="P255" s="309">
        <f t="shared" si="7"/>
        <v>7.1925225796922766E-4</v>
      </c>
    </row>
    <row r="256" spans="2:16" ht="21.95" customHeight="1">
      <c r="B256" s="306">
        <v>701130000</v>
      </c>
      <c r="C256" s="184">
        <v>3</v>
      </c>
      <c r="D256" s="307" t="s">
        <v>531</v>
      </c>
      <c r="E256" s="55" t="s">
        <v>18</v>
      </c>
      <c r="F256" s="308">
        <v>1225</v>
      </c>
      <c r="G256" s="308">
        <v>5197762</v>
      </c>
      <c r="H256" s="311">
        <f t="shared" si="8"/>
        <v>3.4223403367344467E-2</v>
      </c>
      <c r="I256" s="298"/>
      <c r="J256" s="300">
        <v>613000000</v>
      </c>
      <c r="K256" s="301">
        <v>2</v>
      </c>
      <c r="L256" s="302" t="s">
        <v>348</v>
      </c>
      <c r="M256" s="301" t="s">
        <v>18</v>
      </c>
      <c r="N256" s="303">
        <v>408519</v>
      </c>
      <c r="O256" s="303">
        <v>103731986</v>
      </c>
      <c r="P256" s="305">
        <f t="shared" si="7"/>
        <v>1.4162230962023521</v>
      </c>
    </row>
    <row r="257" spans="2:16" ht="21.95" customHeight="1">
      <c r="B257" s="306">
        <v>701150000</v>
      </c>
      <c r="C257" s="184">
        <v>3</v>
      </c>
      <c r="D257" s="307" t="s">
        <v>533</v>
      </c>
      <c r="E257" s="55" t="s">
        <v>1308</v>
      </c>
      <c r="F257" s="308">
        <v>0</v>
      </c>
      <c r="G257" s="308">
        <v>3194025</v>
      </c>
      <c r="H257" s="311">
        <f t="shared" si="8"/>
        <v>2.1030283021881806E-2</v>
      </c>
      <c r="I257" s="298"/>
      <c r="J257" s="306">
        <v>613030000</v>
      </c>
      <c r="K257" s="184">
        <v>3</v>
      </c>
      <c r="L257" s="307" t="s">
        <v>1187</v>
      </c>
      <c r="M257" s="184" t="s">
        <v>18</v>
      </c>
      <c r="N257" s="310">
        <v>128645</v>
      </c>
      <c r="O257" s="310">
        <v>33015015</v>
      </c>
      <c r="P257" s="309">
        <f t="shared" si="7"/>
        <v>0.45074454435362976</v>
      </c>
    </row>
    <row r="258" spans="2:16" ht="21.95" customHeight="1">
      <c r="B258" s="306">
        <v>701170000</v>
      </c>
      <c r="C258" s="184">
        <v>3</v>
      </c>
      <c r="D258" s="307" t="s">
        <v>535</v>
      </c>
      <c r="E258" s="55" t="s">
        <v>18</v>
      </c>
      <c r="F258" s="308">
        <v>370</v>
      </c>
      <c r="G258" s="308">
        <v>3808232</v>
      </c>
      <c r="H258" s="311">
        <f t="shared" si="8"/>
        <v>2.5074380060577797E-2</v>
      </c>
      <c r="I258" s="298"/>
      <c r="J258" s="306">
        <v>613050000</v>
      </c>
      <c r="K258" s="184">
        <v>3</v>
      </c>
      <c r="L258" s="307" t="s">
        <v>358</v>
      </c>
      <c r="M258" s="184" t="s">
        <v>18</v>
      </c>
      <c r="N258" s="308">
        <v>51864</v>
      </c>
      <c r="O258" s="308">
        <v>13514032</v>
      </c>
      <c r="P258" s="309">
        <f t="shared" si="7"/>
        <v>0.18450320850135526</v>
      </c>
    </row>
    <row r="259" spans="2:16" ht="21.95" customHeight="1">
      <c r="B259" s="306">
        <v>701190000</v>
      </c>
      <c r="C259" s="184">
        <v>3</v>
      </c>
      <c r="D259" s="307" t="s">
        <v>537</v>
      </c>
      <c r="E259" s="55"/>
      <c r="F259" s="308">
        <v>0</v>
      </c>
      <c r="G259" s="308">
        <v>136056831</v>
      </c>
      <c r="H259" s="311">
        <f t="shared" si="8"/>
        <v>0.89583320825301682</v>
      </c>
      <c r="I259" s="298"/>
      <c r="J259" s="306">
        <v>613070000</v>
      </c>
      <c r="K259" s="184">
        <v>3</v>
      </c>
      <c r="L259" s="307" t="s">
        <v>366</v>
      </c>
      <c r="M259" s="184" t="s">
        <v>18</v>
      </c>
      <c r="N259" s="308">
        <v>163166</v>
      </c>
      <c r="O259" s="308">
        <v>26240420</v>
      </c>
      <c r="P259" s="309">
        <f t="shared" si="7"/>
        <v>0.35825293905054634</v>
      </c>
    </row>
    <row r="260" spans="2:16" ht="21.95" customHeight="1">
      <c r="B260" s="306">
        <v>701190100</v>
      </c>
      <c r="C260" s="184">
        <v>4</v>
      </c>
      <c r="D260" s="307" t="s">
        <v>539</v>
      </c>
      <c r="E260" s="55" t="s">
        <v>14</v>
      </c>
      <c r="F260" s="308">
        <v>16524</v>
      </c>
      <c r="G260" s="308">
        <v>96783164</v>
      </c>
      <c r="H260" s="311">
        <f t="shared" si="8"/>
        <v>0.63724527224214034</v>
      </c>
      <c r="I260" s="298"/>
      <c r="J260" s="306">
        <v>613090000</v>
      </c>
      <c r="K260" s="184">
        <v>3</v>
      </c>
      <c r="L260" s="307" t="s">
        <v>388</v>
      </c>
      <c r="M260" s="184" t="s">
        <v>18</v>
      </c>
      <c r="N260" s="308">
        <v>34941</v>
      </c>
      <c r="O260" s="308">
        <v>22508490</v>
      </c>
      <c r="P260" s="309">
        <f t="shared" si="7"/>
        <v>0.30730196757863748</v>
      </c>
    </row>
    <row r="261" spans="2:16" ht="21.95" customHeight="1">
      <c r="B261" s="306">
        <v>701190300</v>
      </c>
      <c r="C261" s="184">
        <v>4</v>
      </c>
      <c r="D261" s="307" t="s">
        <v>541</v>
      </c>
      <c r="E261" s="55" t="s">
        <v>14</v>
      </c>
      <c r="F261" s="308">
        <v>982</v>
      </c>
      <c r="G261" s="308">
        <v>25061320</v>
      </c>
      <c r="H261" s="311">
        <f t="shared" si="8"/>
        <v>0.16501018385953364</v>
      </c>
      <c r="I261" s="298"/>
      <c r="J261" s="300">
        <v>615000000</v>
      </c>
      <c r="K261" s="301">
        <v>2</v>
      </c>
      <c r="L261" s="302" t="s">
        <v>392</v>
      </c>
      <c r="M261" s="301" t="s">
        <v>18</v>
      </c>
      <c r="N261" s="303">
        <v>1000284</v>
      </c>
      <c r="O261" s="303">
        <v>442900407</v>
      </c>
      <c r="P261" s="305">
        <f t="shared" si="7"/>
        <v>6.0467924108849314</v>
      </c>
    </row>
    <row r="262" spans="2:16" ht="21.95" customHeight="1">
      <c r="B262" s="306">
        <v>701230000</v>
      </c>
      <c r="C262" s="184">
        <v>3</v>
      </c>
      <c r="D262" s="307" t="s">
        <v>543</v>
      </c>
      <c r="E262" s="55"/>
      <c r="F262" s="308">
        <v>0</v>
      </c>
      <c r="G262" s="308">
        <v>97609767</v>
      </c>
      <c r="H262" s="311">
        <f t="shared" si="8"/>
        <v>0.64268783923417605</v>
      </c>
      <c r="I262" s="298"/>
      <c r="J262" s="306">
        <v>615010000</v>
      </c>
      <c r="K262" s="184">
        <v>3</v>
      </c>
      <c r="L262" s="307" t="s">
        <v>1188</v>
      </c>
      <c r="M262" s="184" t="s">
        <v>35</v>
      </c>
      <c r="N262" s="310">
        <v>18059</v>
      </c>
      <c r="O262" s="310">
        <v>256332</v>
      </c>
      <c r="P262" s="309">
        <f t="shared" si="7"/>
        <v>3.4996273829727056E-3</v>
      </c>
    </row>
    <row r="263" spans="2:16" ht="21.95" customHeight="1">
      <c r="B263" s="306">
        <v>701230100</v>
      </c>
      <c r="C263" s="184">
        <v>4</v>
      </c>
      <c r="D263" s="307" t="s">
        <v>545</v>
      </c>
      <c r="E263" s="55" t="s">
        <v>18</v>
      </c>
      <c r="F263" s="308">
        <v>1363</v>
      </c>
      <c r="G263" s="308">
        <v>4477556</v>
      </c>
      <c r="H263" s="311">
        <f t="shared" si="8"/>
        <v>2.9481381619218702E-2</v>
      </c>
      <c r="I263" s="298"/>
      <c r="J263" s="306">
        <v>615010300</v>
      </c>
      <c r="K263" s="184">
        <v>4</v>
      </c>
      <c r="L263" s="307" t="s">
        <v>1191</v>
      </c>
      <c r="M263" s="184" t="s">
        <v>35</v>
      </c>
      <c r="N263" s="308">
        <v>18059</v>
      </c>
      <c r="O263" s="308">
        <v>256332</v>
      </c>
      <c r="P263" s="309">
        <f t="shared" ref="P263:P326" si="9">O263/$O$394*100</f>
        <v>3.4996273829727056E-3</v>
      </c>
    </row>
    <row r="264" spans="2:16" ht="21.95" customHeight="1">
      <c r="B264" s="306">
        <v>701230300</v>
      </c>
      <c r="C264" s="184">
        <v>4</v>
      </c>
      <c r="D264" s="307" t="s">
        <v>547</v>
      </c>
      <c r="E264" s="55" t="s">
        <v>14</v>
      </c>
      <c r="F264" s="308">
        <v>1714</v>
      </c>
      <c r="G264" s="308">
        <v>1559528</v>
      </c>
      <c r="H264" s="311">
        <f t="shared" si="8"/>
        <v>1.0268333911146371E-2</v>
      </c>
      <c r="I264" s="298"/>
      <c r="J264" s="306">
        <v>615010310</v>
      </c>
      <c r="K264" s="184">
        <v>5</v>
      </c>
      <c r="L264" s="307" t="s">
        <v>1193</v>
      </c>
      <c r="M264" s="184" t="s">
        <v>35</v>
      </c>
      <c r="N264" s="308">
        <v>18059</v>
      </c>
      <c r="O264" s="308">
        <v>256332</v>
      </c>
      <c r="P264" s="309">
        <f t="shared" si="9"/>
        <v>3.4996273829727056E-3</v>
      </c>
    </row>
    <row r="265" spans="2:16" ht="21.95" customHeight="1">
      <c r="B265" s="306">
        <v>701230500</v>
      </c>
      <c r="C265" s="184">
        <v>4</v>
      </c>
      <c r="D265" s="307" t="s">
        <v>549</v>
      </c>
      <c r="E265" s="55"/>
      <c r="F265" s="308">
        <v>0</v>
      </c>
      <c r="G265" s="308">
        <v>26690609</v>
      </c>
      <c r="H265" s="311">
        <f t="shared" si="8"/>
        <v>0.17573784215727356</v>
      </c>
      <c r="I265" s="298"/>
      <c r="J265" s="306">
        <v>615030000</v>
      </c>
      <c r="K265" s="184">
        <v>3</v>
      </c>
      <c r="L265" s="307" t="s">
        <v>394</v>
      </c>
      <c r="M265" s="184" t="s">
        <v>18</v>
      </c>
      <c r="N265" s="308">
        <v>11645</v>
      </c>
      <c r="O265" s="308">
        <v>19121988</v>
      </c>
      <c r="P265" s="309">
        <f t="shared" si="9"/>
        <v>0.26106702566076601</v>
      </c>
    </row>
    <row r="266" spans="2:16" ht="21.95" customHeight="1">
      <c r="B266" s="306">
        <v>701250000</v>
      </c>
      <c r="C266" s="184">
        <v>3</v>
      </c>
      <c r="D266" s="307" t="s">
        <v>551</v>
      </c>
      <c r="E266" s="55"/>
      <c r="F266" s="308">
        <v>0</v>
      </c>
      <c r="G266" s="308">
        <v>470413437</v>
      </c>
      <c r="H266" s="311">
        <f t="shared" si="8"/>
        <v>3.0973231948422963</v>
      </c>
      <c r="I266" s="298"/>
      <c r="J266" s="306">
        <v>615050000</v>
      </c>
      <c r="K266" s="184">
        <v>3</v>
      </c>
      <c r="L266" s="307" t="s">
        <v>1195</v>
      </c>
      <c r="M266" s="184" t="s">
        <v>18</v>
      </c>
      <c r="N266" s="308">
        <v>17421</v>
      </c>
      <c r="O266" s="308">
        <v>58747629</v>
      </c>
      <c r="P266" s="309">
        <f t="shared" si="9"/>
        <v>0.80206455352090822</v>
      </c>
    </row>
    <row r="267" spans="2:16" ht="21.95" customHeight="1">
      <c r="B267" s="306">
        <v>701250100</v>
      </c>
      <c r="C267" s="184">
        <v>4</v>
      </c>
      <c r="D267" s="307" t="s">
        <v>553</v>
      </c>
      <c r="E267" s="55" t="s">
        <v>18</v>
      </c>
      <c r="F267" s="308">
        <v>28119</v>
      </c>
      <c r="G267" s="308">
        <v>126036545</v>
      </c>
      <c r="H267" s="311">
        <f t="shared" si="8"/>
        <v>0.82985706512946589</v>
      </c>
      <c r="I267" s="298"/>
      <c r="J267" s="306">
        <v>615070000</v>
      </c>
      <c r="K267" s="184">
        <v>3</v>
      </c>
      <c r="L267" s="307" t="s">
        <v>404</v>
      </c>
      <c r="M267" s="184" t="s">
        <v>18</v>
      </c>
      <c r="N267" s="308">
        <v>930002</v>
      </c>
      <c r="O267" s="308">
        <v>334341396</v>
      </c>
      <c r="P267" s="309">
        <f t="shared" si="9"/>
        <v>4.5646673248089238</v>
      </c>
    </row>
    <row r="268" spans="2:16" ht="21.95" customHeight="1">
      <c r="B268" s="306">
        <v>701250300</v>
      </c>
      <c r="C268" s="184">
        <v>4</v>
      </c>
      <c r="D268" s="307" t="s">
        <v>555</v>
      </c>
      <c r="E268" s="55" t="s">
        <v>14</v>
      </c>
      <c r="F268" s="308">
        <v>8066554</v>
      </c>
      <c r="G268" s="308">
        <v>154552210</v>
      </c>
      <c r="H268" s="311">
        <f t="shared" si="8"/>
        <v>1.0176115459200574</v>
      </c>
      <c r="I268" s="298"/>
      <c r="J268" s="306">
        <v>615090000</v>
      </c>
      <c r="K268" s="184">
        <v>3</v>
      </c>
      <c r="L268" s="307" t="s">
        <v>1196</v>
      </c>
      <c r="M268" s="184" t="s">
        <v>18</v>
      </c>
      <c r="N268" s="308">
        <v>4965</v>
      </c>
      <c r="O268" s="308">
        <v>1600119</v>
      </c>
      <c r="P268" s="309">
        <f t="shared" si="9"/>
        <v>2.1845966435774321E-2</v>
      </c>
    </row>
    <row r="269" spans="2:16" ht="21.95" customHeight="1">
      <c r="B269" s="306">
        <v>701270000</v>
      </c>
      <c r="C269" s="184">
        <v>3</v>
      </c>
      <c r="D269" s="307" t="s">
        <v>557</v>
      </c>
      <c r="E269" s="55"/>
      <c r="F269" s="308">
        <v>0</v>
      </c>
      <c r="G269" s="308">
        <v>185477798</v>
      </c>
      <c r="H269" s="311">
        <f t="shared" si="8"/>
        <v>1.2212335802679763</v>
      </c>
      <c r="I269" s="298"/>
      <c r="J269" s="306">
        <v>615110000</v>
      </c>
      <c r="K269" s="184">
        <v>3</v>
      </c>
      <c r="L269" s="307" t="s">
        <v>410</v>
      </c>
      <c r="M269" s="184" t="s">
        <v>18</v>
      </c>
      <c r="N269" s="308">
        <v>1640</v>
      </c>
      <c r="O269" s="308">
        <v>733151</v>
      </c>
      <c r="P269" s="309">
        <f t="shared" si="9"/>
        <v>1.0009500629862139E-2</v>
      </c>
    </row>
    <row r="270" spans="2:16" ht="21.95" customHeight="1">
      <c r="B270" s="306">
        <v>701270100</v>
      </c>
      <c r="C270" s="184">
        <v>4</v>
      </c>
      <c r="D270" s="307" t="s">
        <v>559</v>
      </c>
      <c r="E270" s="55" t="s">
        <v>14</v>
      </c>
      <c r="F270" s="308">
        <v>444</v>
      </c>
      <c r="G270" s="308">
        <v>19881745</v>
      </c>
      <c r="H270" s="311">
        <f t="shared" si="8"/>
        <v>0.13090652838311645</v>
      </c>
      <c r="I270" s="298"/>
      <c r="J270" s="306">
        <v>615130000</v>
      </c>
      <c r="K270" s="184">
        <v>3</v>
      </c>
      <c r="L270" s="307" t="s">
        <v>1197</v>
      </c>
      <c r="M270" s="184" t="s">
        <v>18</v>
      </c>
      <c r="N270" s="308">
        <v>2433</v>
      </c>
      <c r="O270" s="308">
        <v>9029756</v>
      </c>
      <c r="P270" s="309">
        <f t="shared" si="9"/>
        <v>0.12328067256199805</v>
      </c>
    </row>
    <row r="271" spans="2:16" ht="21.95" customHeight="1">
      <c r="B271" s="306">
        <v>701270300</v>
      </c>
      <c r="C271" s="184">
        <v>4</v>
      </c>
      <c r="D271" s="307" t="s">
        <v>561</v>
      </c>
      <c r="E271" s="55" t="s">
        <v>14</v>
      </c>
      <c r="F271" s="308">
        <v>214054</v>
      </c>
      <c r="G271" s="308">
        <v>120150723</v>
      </c>
      <c r="H271" s="311">
        <f t="shared" si="8"/>
        <v>0.7911032975551926</v>
      </c>
      <c r="I271" s="298"/>
      <c r="J271" s="306">
        <v>615150000</v>
      </c>
      <c r="K271" s="184">
        <v>3</v>
      </c>
      <c r="L271" s="307" t="s">
        <v>1198</v>
      </c>
      <c r="M271" s="184" t="s">
        <v>18</v>
      </c>
      <c r="N271" s="308">
        <v>606</v>
      </c>
      <c r="O271" s="308">
        <v>2931553</v>
      </c>
      <c r="P271" s="309">
        <f t="shared" si="9"/>
        <v>4.002365351745308E-2</v>
      </c>
    </row>
    <row r="272" spans="2:16" ht="21.95" customHeight="1">
      <c r="B272" s="306">
        <v>701290000</v>
      </c>
      <c r="C272" s="184">
        <v>3</v>
      </c>
      <c r="D272" s="307" t="s">
        <v>563</v>
      </c>
      <c r="E272" s="55" t="s">
        <v>18</v>
      </c>
      <c r="F272" s="308">
        <v>64563</v>
      </c>
      <c r="G272" s="308">
        <v>136031401</v>
      </c>
      <c r="H272" s="311">
        <f t="shared" si="8"/>
        <v>0.89566577058510688</v>
      </c>
      <c r="I272" s="298"/>
      <c r="J272" s="300">
        <v>617000000</v>
      </c>
      <c r="K272" s="301">
        <v>2</v>
      </c>
      <c r="L272" s="302" t="s">
        <v>421</v>
      </c>
      <c r="M272" s="301"/>
      <c r="N272" s="303">
        <v>0</v>
      </c>
      <c r="O272" s="303">
        <v>146147871</v>
      </c>
      <c r="P272" s="305">
        <f t="shared" si="9"/>
        <v>1.9953150262735926</v>
      </c>
    </row>
    <row r="273" spans="2:16" ht="21.95" customHeight="1">
      <c r="B273" s="306">
        <v>701290100</v>
      </c>
      <c r="C273" s="184">
        <v>4</v>
      </c>
      <c r="D273" s="307" t="s">
        <v>565</v>
      </c>
      <c r="E273" s="55" t="s">
        <v>18</v>
      </c>
      <c r="F273" s="308">
        <v>27770</v>
      </c>
      <c r="G273" s="308">
        <v>60384266</v>
      </c>
      <c r="H273" s="311">
        <f t="shared" si="8"/>
        <v>0.3975855555446795</v>
      </c>
      <c r="I273" s="298"/>
      <c r="J273" s="306">
        <v>617010000</v>
      </c>
      <c r="K273" s="184">
        <v>3</v>
      </c>
      <c r="L273" s="307" t="s">
        <v>1201</v>
      </c>
      <c r="M273" s="184" t="s">
        <v>18</v>
      </c>
      <c r="N273" s="310">
        <v>71197</v>
      </c>
      <c r="O273" s="310">
        <v>20082593</v>
      </c>
      <c r="P273" s="309">
        <f t="shared" si="9"/>
        <v>0.27418189061020853</v>
      </c>
    </row>
    <row r="274" spans="2:16" ht="21.95" customHeight="1">
      <c r="B274" s="306">
        <v>701290300</v>
      </c>
      <c r="C274" s="184">
        <v>4</v>
      </c>
      <c r="D274" s="307" t="s">
        <v>567</v>
      </c>
      <c r="E274" s="55" t="s">
        <v>18</v>
      </c>
      <c r="F274" s="308">
        <v>23754</v>
      </c>
      <c r="G274" s="308">
        <v>52129615</v>
      </c>
      <c r="H274" s="311">
        <f t="shared" si="8"/>
        <v>0.34323480789027483</v>
      </c>
      <c r="I274" s="298"/>
      <c r="J274" s="306">
        <v>617030000</v>
      </c>
      <c r="K274" s="184">
        <v>3</v>
      </c>
      <c r="L274" s="307" t="s">
        <v>1203</v>
      </c>
      <c r="M274" s="184" t="s">
        <v>18</v>
      </c>
      <c r="N274" s="308">
        <v>18717</v>
      </c>
      <c r="O274" s="308">
        <v>9698676</v>
      </c>
      <c r="P274" s="309">
        <f t="shared" si="9"/>
        <v>0.13241324574450394</v>
      </c>
    </row>
    <row r="275" spans="2:16" ht="21.95" customHeight="1">
      <c r="B275" s="306">
        <v>701310000</v>
      </c>
      <c r="C275" s="184">
        <v>3</v>
      </c>
      <c r="D275" s="307" t="s">
        <v>569</v>
      </c>
      <c r="E275" s="55" t="s">
        <v>35</v>
      </c>
      <c r="F275" s="308">
        <v>17524437</v>
      </c>
      <c r="G275" s="308">
        <v>249309979</v>
      </c>
      <c r="H275" s="311">
        <f t="shared" si="8"/>
        <v>1.6415210959680686</v>
      </c>
      <c r="I275" s="298"/>
      <c r="J275" s="306">
        <v>617050000</v>
      </c>
      <c r="K275" s="184">
        <v>3</v>
      </c>
      <c r="L275" s="307" t="s">
        <v>449</v>
      </c>
      <c r="M275" s="184" t="s">
        <v>35</v>
      </c>
      <c r="N275" s="308">
        <v>5959864</v>
      </c>
      <c r="O275" s="308">
        <v>11693374</v>
      </c>
      <c r="P275" s="309">
        <f t="shared" si="9"/>
        <v>0.15964628626055691</v>
      </c>
    </row>
    <row r="276" spans="2:16" ht="21.95" customHeight="1">
      <c r="B276" s="306">
        <v>701310100</v>
      </c>
      <c r="C276" s="184">
        <v>4</v>
      </c>
      <c r="D276" s="307" t="s">
        <v>571</v>
      </c>
      <c r="E276" s="55" t="s">
        <v>35</v>
      </c>
      <c r="F276" s="308">
        <v>2701450</v>
      </c>
      <c r="G276" s="308">
        <v>75165391</v>
      </c>
      <c r="H276" s="311">
        <f t="shared" si="8"/>
        <v>0.49490828850131335</v>
      </c>
      <c r="I276" s="298"/>
      <c r="J276" s="306">
        <v>617070000</v>
      </c>
      <c r="K276" s="184">
        <v>3</v>
      </c>
      <c r="L276" s="307" t="s">
        <v>453</v>
      </c>
      <c r="M276" s="184"/>
      <c r="N276" s="308">
        <v>0</v>
      </c>
      <c r="O276" s="308">
        <v>6639318</v>
      </c>
      <c r="P276" s="309">
        <f t="shared" si="9"/>
        <v>9.0644707165174754E-2</v>
      </c>
    </row>
    <row r="277" spans="2:16" ht="21.95" customHeight="1">
      <c r="B277" s="300">
        <v>703000000</v>
      </c>
      <c r="C277" s="301">
        <v>2</v>
      </c>
      <c r="D277" s="302" t="s">
        <v>573</v>
      </c>
      <c r="E277" s="32"/>
      <c r="F277" s="303">
        <v>0</v>
      </c>
      <c r="G277" s="303">
        <v>2416221357</v>
      </c>
      <c r="H277" s="304">
        <f t="shared" si="8"/>
        <v>15.90902356156427</v>
      </c>
      <c r="I277" s="298"/>
      <c r="J277" s="306">
        <v>617090000</v>
      </c>
      <c r="K277" s="184">
        <v>3</v>
      </c>
      <c r="L277" s="307" t="s">
        <v>457</v>
      </c>
      <c r="M277" s="184" t="s">
        <v>35</v>
      </c>
      <c r="N277" s="308">
        <v>13573219</v>
      </c>
      <c r="O277" s="308">
        <v>16982188</v>
      </c>
      <c r="P277" s="309">
        <f t="shared" si="9"/>
        <v>0.23185294909566687</v>
      </c>
    </row>
    <row r="278" spans="2:16" ht="21.95" customHeight="1">
      <c r="B278" s="306">
        <v>703010000</v>
      </c>
      <c r="C278" s="184">
        <v>3</v>
      </c>
      <c r="D278" s="307" t="s">
        <v>575</v>
      </c>
      <c r="E278" s="55"/>
      <c r="F278" s="308">
        <v>0</v>
      </c>
      <c r="G278" s="308">
        <v>516599640</v>
      </c>
      <c r="H278" s="311">
        <f t="shared" si="8"/>
        <v>3.4014250477695867</v>
      </c>
      <c r="I278" s="298"/>
      <c r="J278" s="312">
        <v>700000000</v>
      </c>
      <c r="K278" s="313">
        <v>1</v>
      </c>
      <c r="L278" s="314" t="s">
        <v>467</v>
      </c>
      <c r="M278" s="313"/>
      <c r="N278" s="316">
        <v>0</v>
      </c>
      <c r="O278" s="316">
        <v>2362625328</v>
      </c>
      <c r="P278" s="318">
        <f t="shared" si="9"/>
        <v>32.25624695150691</v>
      </c>
    </row>
    <row r="279" spans="2:16" ht="21.95" customHeight="1">
      <c r="B279" s="306">
        <v>703010100</v>
      </c>
      <c r="C279" s="184">
        <v>4</v>
      </c>
      <c r="D279" s="307" t="s">
        <v>577</v>
      </c>
      <c r="E279" s="55" t="s">
        <v>14</v>
      </c>
      <c r="F279" s="308">
        <v>29118</v>
      </c>
      <c r="G279" s="308">
        <v>5319335</v>
      </c>
      <c r="H279" s="311">
        <f t="shared" si="8"/>
        <v>3.5023871302886374E-2</v>
      </c>
      <c r="I279" s="298"/>
      <c r="J279" s="300">
        <v>701000000</v>
      </c>
      <c r="K279" s="301">
        <v>2</v>
      </c>
      <c r="L279" s="302" t="s">
        <v>469</v>
      </c>
      <c r="M279" s="301"/>
      <c r="N279" s="303">
        <v>0</v>
      </c>
      <c r="O279" s="303">
        <v>615713249</v>
      </c>
      <c r="P279" s="305">
        <f t="shared" si="9"/>
        <v>8.4061566494214208</v>
      </c>
    </row>
    <row r="280" spans="2:16" ht="21.95" customHeight="1">
      <c r="B280" s="306">
        <v>703010300</v>
      </c>
      <c r="C280" s="184">
        <v>4</v>
      </c>
      <c r="D280" s="307" t="s">
        <v>579</v>
      </c>
      <c r="E280" s="55" t="s">
        <v>14</v>
      </c>
      <c r="F280" s="310">
        <v>51048931</v>
      </c>
      <c r="G280" s="310">
        <v>154203601</v>
      </c>
      <c r="H280" s="311">
        <f t="shared" si="8"/>
        <v>1.0153162145015573</v>
      </c>
      <c r="I280" s="298"/>
      <c r="J280" s="306">
        <v>701010000</v>
      </c>
      <c r="K280" s="184">
        <v>3</v>
      </c>
      <c r="L280" s="307" t="s">
        <v>471</v>
      </c>
      <c r="M280" s="184" t="s">
        <v>18</v>
      </c>
      <c r="N280" s="310">
        <v>50576</v>
      </c>
      <c r="O280" s="310">
        <v>70286539</v>
      </c>
      <c r="P280" s="309">
        <f t="shared" si="9"/>
        <v>0.95960198702767885</v>
      </c>
    </row>
    <row r="281" spans="2:16" ht="21.95" customHeight="1">
      <c r="B281" s="306">
        <v>703010700</v>
      </c>
      <c r="C281" s="184">
        <v>4</v>
      </c>
      <c r="D281" s="307" t="s">
        <v>581</v>
      </c>
      <c r="E281" s="55" t="s">
        <v>14</v>
      </c>
      <c r="F281" s="308">
        <v>10731836</v>
      </c>
      <c r="G281" s="308">
        <v>2109082</v>
      </c>
      <c r="H281" s="311">
        <f t="shared" si="8"/>
        <v>1.3886738950495543E-2</v>
      </c>
      <c r="I281" s="298"/>
      <c r="J281" s="306">
        <v>701010100</v>
      </c>
      <c r="K281" s="184">
        <v>4</v>
      </c>
      <c r="L281" s="307" t="s">
        <v>473</v>
      </c>
      <c r="M281" s="184" t="s">
        <v>35</v>
      </c>
      <c r="N281" s="308">
        <v>886875</v>
      </c>
      <c r="O281" s="308">
        <v>1733733</v>
      </c>
      <c r="P281" s="309">
        <f t="shared" si="9"/>
        <v>2.3670160110963196E-2</v>
      </c>
    </row>
    <row r="282" spans="2:16" ht="21.95" customHeight="1">
      <c r="B282" s="306">
        <v>703030000</v>
      </c>
      <c r="C282" s="184">
        <v>3</v>
      </c>
      <c r="D282" s="307" t="s">
        <v>583</v>
      </c>
      <c r="E282" s="55"/>
      <c r="F282" s="308">
        <v>0</v>
      </c>
      <c r="G282" s="308">
        <v>291070153</v>
      </c>
      <c r="H282" s="311">
        <f t="shared" si="8"/>
        <v>1.9164808343117037</v>
      </c>
      <c r="I282" s="298"/>
      <c r="J282" s="306">
        <v>701010300</v>
      </c>
      <c r="K282" s="184">
        <v>4</v>
      </c>
      <c r="L282" s="307" t="s">
        <v>1207</v>
      </c>
      <c r="M282" s="184" t="s">
        <v>35</v>
      </c>
      <c r="N282" s="308">
        <v>142022</v>
      </c>
      <c r="O282" s="308">
        <v>946638</v>
      </c>
      <c r="P282" s="309">
        <f t="shared" si="9"/>
        <v>1.2924177498566374E-2</v>
      </c>
    </row>
    <row r="283" spans="2:16" ht="21.95" customHeight="1">
      <c r="B283" s="306">
        <v>703030100</v>
      </c>
      <c r="C283" s="184">
        <v>4</v>
      </c>
      <c r="D283" s="307" t="s">
        <v>585</v>
      </c>
      <c r="E283" s="55" t="s">
        <v>14</v>
      </c>
      <c r="F283" s="308">
        <v>1575317</v>
      </c>
      <c r="G283" s="308">
        <v>31589432</v>
      </c>
      <c r="H283" s="311">
        <f t="shared" si="8"/>
        <v>0.20799295417552768</v>
      </c>
      <c r="I283" s="298"/>
      <c r="J283" s="306">
        <v>701010500</v>
      </c>
      <c r="K283" s="184">
        <v>4</v>
      </c>
      <c r="L283" s="307" t="s">
        <v>1208</v>
      </c>
      <c r="M283" s="184" t="s">
        <v>35</v>
      </c>
      <c r="N283" s="308">
        <v>71033</v>
      </c>
      <c r="O283" s="308">
        <v>2378437</v>
      </c>
      <c r="P283" s="309">
        <f t="shared" si="9"/>
        <v>3.247211918088827E-2</v>
      </c>
    </row>
    <row r="284" spans="2:16" ht="21.95" customHeight="1">
      <c r="B284" s="306">
        <v>703030300</v>
      </c>
      <c r="C284" s="184">
        <v>4</v>
      </c>
      <c r="D284" s="307" t="s">
        <v>587</v>
      </c>
      <c r="E284" s="55" t="s">
        <v>35</v>
      </c>
      <c r="F284" s="308">
        <v>27302898</v>
      </c>
      <c r="G284" s="308">
        <v>160810734</v>
      </c>
      <c r="H284" s="311">
        <f t="shared" si="8"/>
        <v>1.0588192794284801</v>
      </c>
      <c r="I284" s="298"/>
      <c r="J284" s="306">
        <v>701010700</v>
      </c>
      <c r="K284" s="184">
        <v>4</v>
      </c>
      <c r="L284" s="307" t="s">
        <v>1210</v>
      </c>
      <c r="M284" s="184" t="s">
        <v>35</v>
      </c>
      <c r="N284" s="308">
        <v>38687856</v>
      </c>
      <c r="O284" s="308">
        <v>55784128</v>
      </c>
      <c r="P284" s="309">
        <f t="shared" si="9"/>
        <v>0.76160472310930516</v>
      </c>
    </row>
    <row r="285" spans="2:16" ht="21.95" customHeight="1">
      <c r="B285" s="306">
        <v>703050000</v>
      </c>
      <c r="C285" s="184">
        <v>3</v>
      </c>
      <c r="D285" s="307" t="s">
        <v>589</v>
      </c>
      <c r="E285" s="55" t="s">
        <v>35</v>
      </c>
      <c r="F285" s="308">
        <v>13588082</v>
      </c>
      <c r="G285" s="308">
        <v>38293996</v>
      </c>
      <c r="H285" s="311">
        <f t="shared" si="8"/>
        <v>0.25213752989372651</v>
      </c>
      <c r="I285" s="298"/>
      <c r="J285" s="306">
        <v>701010900</v>
      </c>
      <c r="K285" s="184">
        <v>4</v>
      </c>
      <c r="L285" s="307" t="s">
        <v>1212</v>
      </c>
      <c r="M285" s="184" t="s">
        <v>35</v>
      </c>
      <c r="N285" s="308">
        <v>14798</v>
      </c>
      <c r="O285" s="308">
        <v>821888</v>
      </c>
      <c r="P285" s="309">
        <f t="shared" si="9"/>
        <v>1.1221001476743719E-2</v>
      </c>
    </row>
    <row r="286" spans="2:16" ht="21.95" customHeight="1">
      <c r="B286" s="306">
        <v>703050100</v>
      </c>
      <c r="C286" s="184">
        <v>4</v>
      </c>
      <c r="D286" s="307" t="s">
        <v>591</v>
      </c>
      <c r="E286" s="55" t="s">
        <v>35</v>
      </c>
      <c r="F286" s="308">
        <v>1311563</v>
      </c>
      <c r="G286" s="308">
        <v>3668366</v>
      </c>
      <c r="H286" s="311">
        <f t="shared" si="8"/>
        <v>2.4153466302814935E-2</v>
      </c>
      <c r="I286" s="298"/>
      <c r="J286" s="306">
        <v>701030000</v>
      </c>
      <c r="K286" s="184">
        <v>3</v>
      </c>
      <c r="L286" s="307" t="s">
        <v>483</v>
      </c>
      <c r="M286" s="184"/>
      <c r="N286" s="308">
        <v>0</v>
      </c>
      <c r="O286" s="308">
        <v>2295222</v>
      </c>
      <c r="P286" s="309">
        <f t="shared" si="9"/>
        <v>3.1336008618515751E-2</v>
      </c>
    </row>
    <row r="287" spans="2:16" ht="21.95" customHeight="1">
      <c r="B287" s="306">
        <v>703050300</v>
      </c>
      <c r="C287" s="184">
        <v>4</v>
      </c>
      <c r="D287" s="307" t="s">
        <v>593</v>
      </c>
      <c r="E287" s="55" t="s">
        <v>35</v>
      </c>
      <c r="F287" s="308">
        <v>797021</v>
      </c>
      <c r="G287" s="308">
        <v>2318202</v>
      </c>
      <c r="H287" s="311">
        <f t="shared" si="8"/>
        <v>1.5263638876305741E-2</v>
      </c>
      <c r="I287" s="298"/>
      <c r="J287" s="306">
        <v>701030100</v>
      </c>
      <c r="K287" s="184">
        <v>4</v>
      </c>
      <c r="L287" s="307" t="s">
        <v>485</v>
      </c>
      <c r="M287" s="184" t="s">
        <v>14</v>
      </c>
      <c r="N287" s="308">
        <v>12</v>
      </c>
      <c r="O287" s="308">
        <v>18847</v>
      </c>
      <c r="P287" s="309">
        <f t="shared" si="9"/>
        <v>2.5731269325283843E-4</v>
      </c>
    </row>
    <row r="288" spans="2:16" ht="21.95" customHeight="1">
      <c r="B288" s="306">
        <v>703070000</v>
      </c>
      <c r="C288" s="184">
        <v>3</v>
      </c>
      <c r="D288" s="307" t="s">
        <v>595</v>
      </c>
      <c r="E288" s="55" t="s">
        <v>35</v>
      </c>
      <c r="F288" s="308">
        <v>3025656</v>
      </c>
      <c r="G288" s="308">
        <v>2735346</v>
      </c>
      <c r="H288" s="311">
        <f t="shared" si="8"/>
        <v>1.8010222381719714E-2</v>
      </c>
      <c r="I288" s="298"/>
      <c r="J288" s="306">
        <v>701050000</v>
      </c>
      <c r="K288" s="184">
        <v>3</v>
      </c>
      <c r="L288" s="307" t="s">
        <v>487</v>
      </c>
      <c r="M288" s="184"/>
      <c r="N288" s="308">
        <v>0</v>
      </c>
      <c r="O288" s="308">
        <v>78350169</v>
      </c>
      <c r="P288" s="309">
        <f t="shared" si="9"/>
        <v>1.0696924180084391</v>
      </c>
    </row>
    <row r="289" spans="2:16" ht="21.95" customHeight="1">
      <c r="B289" s="306">
        <v>703090000</v>
      </c>
      <c r="C289" s="184">
        <v>3</v>
      </c>
      <c r="D289" s="307" t="s">
        <v>597</v>
      </c>
      <c r="E289" s="55" t="s">
        <v>14</v>
      </c>
      <c r="F289" s="308">
        <v>5524188</v>
      </c>
      <c r="G289" s="308">
        <v>49860845</v>
      </c>
      <c r="H289" s="311">
        <f t="shared" si="8"/>
        <v>0.32829664203009695</v>
      </c>
      <c r="I289" s="298"/>
      <c r="J289" s="306">
        <v>701050500</v>
      </c>
      <c r="K289" s="184">
        <v>4</v>
      </c>
      <c r="L289" s="307" t="s">
        <v>1214</v>
      </c>
      <c r="M289" s="184" t="s">
        <v>14</v>
      </c>
      <c r="N289" s="308">
        <v>3391527</v>
      </c>
      <c r="O289" s="308">
        <v>38513721</v>
      </c>
      <c r="P289" s="309">
        <f t="shared" si="9"/>
        <v>0.52581680255204555</v>
      </c>
    </row>
    <row r="290" spans="2:16" ht="21.95" customHeight="1">
      <c r="B290" s="306">
        <v>703090100</v>
      </c>
      <c r="C290" s="184">
        <v>4</v>
      </c>
      <c r="D290" s="307" t="s">
        <v>599</v>
      </c>
      <c r="E290" s="55" t="s">
        <v>14</v>
      </c>
      <c r="F290" s="308">
        <v>100628</v>
      </c>
      <c r="G290" s="308">
        <v>6770493</v>
      </c>
      <c r="H290" s="311">
        <f t="shared" si="8"/>
        <v>4.4578669230099829E-2</v>
      </c>
      <c r="I290" s="298"/>
      <c r="J290" s="306">
        <v>701050700</v>
      </c>
      <c r="K290" s="184">
        <v>4</v>
      </c>
      <c r="L290" s="307" t="s">
        <v>497</v>
      </c>
      <c r="M290" s="184" t="s">
        <v>35</v>
      </c>
      <c r="N290" s="308">
        <v>9536005</v>
      </c>
      <c r="O290" s="308">
        <v>28432936</v>
      </c>
      <c r="P290" s="309">
        <f t="shared" si="9"/>
        <v>0.38818673206587717</v>
      </c>
    </row>
    <row r="291" spans="2:16" ht="21.95" customHeight="1">
      <c r="B291" s="306">
        <v>703090300</v>
      </c>
      <c r="C291" s="184">
        <v>4</v>
      </c>
      <c r="D291" s="307" t="s">
        <v>601</v>
      </c>
      <c r="E291" s="55" t="s">
        <v>14</v>
      </c>
      <c r="F291" s="308">
        <v>1561075</v>
      </c>
      <c r="G291" s="308">
        <v>32818574</v>
      </c>
      <c r="H291" s="311">
        <f t="shared" si="8"/>
        <v>0.21608594159237068</v>
      </c>
      <c r="I291" s="298"/>
      <c r="J291" s="306">
        <v>701070000</v>
      </c>
      <c r="K291" s="184">
        <v>3</v>
      </c>
      <c r="L291" s="307" t="s">
        <v>499</v>
      </c>
      <c r="M291" s="184"/>
      <c r="N291" s="308">
        <v>0</v>
      </c>
      <c r="O291" s="308">
        <v>46245558</v>
      </c>
      <c r="P291" s="309">
        <f t="shared" si="9"/>
        <v>0.63137735872872869</v>
      </c>
    </row>
    <row r="292" spans="2:16" ht="21.95" customHeight="1">
      <c r="B292" s="306">
        <v>703110000</v>
      </c>
      <c r="C292" s="184">
        <v>3</v>
      </c>
      <c r="D292" s="307" t="s">
        <v>603</v>
      </c>
      <c r="E292" s="55" t="s">
        <v>14</v>
      </c>
      <c r="F292" s="308">
        <v>2672754</v>
      </c>
      <c r="G292" s="308">
        <v>7553711</v>
      </c>
      <c r="H292" s="311">
        <f t="shared" si="8"/>
        <v>4.973557821103524E-2</v>
      </c>
      <c r="I292" s="298"/>
      <c r="J292" s="306">
        <v>701070100</v>
      </c>
      <c r="K292" s="184">
        <v>4</v>
      </c>
      <c r="L292" s="307" t="s">
        <v>501</v>
      </c>
      <c r="M292" s="184" t="s">
        <v>14</v>
      </c>
      <c r="N292" s="308">
        <v>7048</v>
      </c>
      <c r="O292" s="308">
        <v>17458304</v>
      </c>
      <c r="P292" s="309">
        <f t="shared" si="9"/>
        <v>0.23835322448489427</v>
      </c>
    </row>
    <row r="293" spans="2:16" ht="21.95" customHeight="1">
      <c r="B293" s="306">
        <v>703110100</v>
      </c>
      <c r="C293" s="184">
        <v>4</v>
      </c>
      <c r="D293" s="307" t="s">
        <v>605</v>
      </c>
      <c r="E293" s="55" t="s">
        <v>14</v>
      </c>
      <c r="F293" s="308">
        <v>136052</v>
      </c>
      <c r="G293" s="308">
        <v>4115663</v>
      </c>
      <c r="H293" s="311">
        <f t="shared" si="8"/>
        <v>2.7098584924252989E-2</v>
      </c>
      <c r="I293" s="298"/>
      <c r="J293" s="306">
        <v>701070110</v>
      </c>
      <c r="K293" s="184">
        <v>5</v>
      </c>
      <c r="L293" s="307" t="s">
        <v>503</v>
      </c>
      <c r="M293" s="184" t="s">
        <v>14</v>
      </c>
      <c r="N293" s="308">
        <v>1246</v>
      </c>
      <c r="O293" s="308">
        <v>1861515</v>
      </c>
      <c r="P293" s="309">
        <f t="shared" si="9"/>
        <v>2.541473116042646E-2</v>
      </c>
    </row>
    <row r="294" spans="2:16" ht="21.95" customHeight="1">
      <c r="B294" s="306">
        <v>703110700</v>
      </c>
      <c r="C294" s="184">
        <v>4</v>
      </c>
      <c r="D294" s="307" t="s">
        <v>607</v>
      </c>
      <c r="E294" s="55" t="s">
        <v>14</v>
      </c>
      <c r="F294" s="308">
        <v>2536307</v>
      </c>
      <c r="G294" s="308">
        <v>3425745</v>
      </c>
      <c r="H294" s="311">
        <f t="shared" si="8"/>
        <v>2.2555987166912119E-2</v>
      </c>
      <c r="I294" s="298"/>
      <c r="J294" s="306">
        <v>701070120</v>
      </c>
      <c r="K294" s="184">
        <v>5</v>
      </c>
      <c r="L294" s="307" t="s">
        <v>1215</v>
      </c>
      <c r="M294" s="184" t="s">
        <v>14</v>
      </c>
      <c r="N294" s="308">
        <v>32</v>
      </c>
      <c r="O294" s="308">
        <v>230931</v>
      </c>
      <c r="P294" s="309">
        <f t="shared" si="9"/>
        <v>3.1528348047737691E-3</v>
      </c>
    </row>
    <row r="295" spans="2:16" ht="21.95" customHeight="1">
      <c r="B295" s="306">
        <v>703130000</v>
      </c>
      <c r="C295" s="184">
        <v>3</v>
      </c>
      <c r="D295" s="307" t="s">
        <v>609</v>
      </c>
      <c r="E295" s="55" t="s">
        <v>35</v>
      </c>
      <c r="F295" s="308">
        <v>1425547</v>
      </c>
      <c r="G295" s="308">
        <v>29392864</v>
      </c>
      <c r="H295" s="311">
        <f t="shared" si="8"/>
        <v>0.1935301848744706</v>
      </c>
      <c r="I295" s="298"/>
      <c r="J295" s="306">
        <v>701070130</v>
      </c>
      <c r="K295" s="184">
        <v>5</v>
      </c>
      <c r="L295" s="307" t="s">
        <v>1217</v>
      </c>
      <c r="M295" s="184" t="s">
        <v>14</v>
      </c>
      <c r="N295" s="308">
        <v>2</v>
      </c>
      <c r="O295" s="308">
        <v>19426</v>
      </c>
      <c r="P295" s="309">
        <f t="shared" si="9"/>
        <v>2.6521761442827187E-4</v>
      </c>
    </row>
    <row r="296" spans="2:16" ht="21.95" customHeight="1">
      <c r="B296" s="306">
        <v>703150000</v>
      </c>
      <c r="C296" s="184">
        <v>3</v>
      </c>
      <c r="D296" s="307" t="s">
        <v>611</v>
      </c>
      <c r="E296" s="55"/>
      <c r="F296" s="308">
        <v>0</v>
      </c>
      <c r="G296" s="308">
        <v>50243883</v>
      </c>
      <c r="H296" s="311">
        <f t="shared" si="8"/>
        <v>0.33081866284963829</v>
      </c>
      <c r="I296" s="298"/>
      <c r="J296" s="306">
        <v>701070140</v>
      </c>
      <c r="K296" s="184">
        <v>5</v>
      </c>
      <c r="L296" s="307" t="s">
        <v>505</v>
      </c>
      <c r="M296" s="184" t="s">
        <v>14</v>
      </c>
      <c r="N296" s="308">
        <v>916</v>
      </c>
      <c r="O296" s="308">
        <v>1765292</v>
      </c>
      <c r="P296" s="309">
        <f t="shared" si="9"/>
        <v>2.4101026099521923E-2</v>
      </c>
    </row>
    <row r="297" spans="2:16" ht="21.95" customHeight="1">
      <c r="B297" s="306">
        <v>703170000</v>
      </c>
      <c r="C297" s="184">
        <v>3</v>
      </c>
      <c r="D297" s="307" t="s">
        <v>613</v>
      </c>
      <c r="E297" s="55"/>
      <c r="F297" s="308">
        <v>0</v>
      </c>
      <c r="G297" s="308">
        <v>15377775</v>
      </c>
      <c r="H297" s="311">
        <f t="shared" si="8"/>
        <v>0.10125123018661986</v>
      </c>
      <c r="I297" s="298"/>
      <c r="J297" s="306">
        <v>701070300</v>
      </c>
      <c r="K297" s="184">
        <v>4</v>
      </c>
      <c r="L297" s="307" t="s">
        <v>1219</v>
      </c>
      <c r="M297" s="184" t="s">
        <v>14</v>
      </c>
      <c r="N297" s="308">
        <v>201</v>
      </c>
      <c r="O297" s="308">
        <v>2845397</v>
      </c>
      <c r="P297" s="309">
        <f t="shared" si="9"/>
        <v>3.8847390324377708E-2</v>
      </c>
    </row>
    <row r="298" spans="2:16" ht="21.95" customHeight="1">
      <c r="B298" s="306">
        <v>703170100</v>
      </c>
      <c r="C298" s="184">
        <v>4</v>
      </c>
      <c r="D298" s="307" t="s">
        <v>615</v>
      </c>
      <c r="E298" s="55" t="s">
        <v>18</v>
      </c>
      <c r="F298" s="308">
        <v>11</v>
      </c>
      <c r="G298" s="308">
        <v>77769</v>
      </c>
      <c r="H298" s="311">
        <f t="shared" si="8"/>
        <v>5.1205112055438713E-4</v>
      </c>
      <c r="I298" s="298"/>
      <c r="J298" s="306">
        <v>701070700</v>
      </c>
      <c r="K298" s="184">
        <v>4</v>
      </c>
      <c r="L298" s="307" t="s">
        <v>507</v>
      </c>
      <c r="M298" s="184" t="s">
        <v>35</v>
      </c>
      <c r="N298" s="308">
        <v>272217</v>
      </c>
      <c r="O298" s="308">
        <v>278705</v>
      </c>
      <c r="P298" s="309">
        <f t="shared" si="9"/>
        <v>3.8050795443854372E-3</v>
      </c>
    </row>
    <row r="299" spans="2:16" ht="21.95" customHeight="1">
      <c r="B299" s="306">
        <v>703170300</v>
      </c>
      <c r="C299" s="184">
        <v>4</v>
      </c>
      <c r="D299" s="307" t="s">
        <v>617</v>
      </c>
      <c r="E299" s="55" t="s">
        <v>14</v>
      </c>
      <c r="F299" s="308">
        <v>47808</v>
      </c>
      <c r="G299" s="308">
        <v>1516291</v>
      </c>
      <c r="H299" s="311">
        <f t="shared" si="8"/>
        <v>9.983650370154331E-3</v>
      </c>
      <c r="I299" s="298"/>
      <c r="J299" s="306">
        <v>701090000</v>
      </c>
      <c r="K299" s="184">
        <v>3</v>
      </c>
      <c r="L299" s="307" t="s">
        <v>509</v>
      </c>
      <c r="M299" s="184"/>
      <c r="N299" s="308">
        <v>0</v>
      </c>
      <c r="O299" s="308">
        <v>12710784</v>
      </c>
      <c r="P299" s="309">
        <f t="shared" si="9"/>
        <v>0.17353669360614882</v>
      </c>
    </row>
    <row r="300" spans="2:16" ht="21.95" customHeight="1">
      <c r="B300" s="306">
        <v>703170500</v>
      </c>
      <c r="C300" s="184">
        <v>4</v>
      </c>
      <c r="D300" s="307" t="s">
        <v>619</v>
      </c>
      <c r="E300" s="55" t="s">
        <v>14</v>
      </c>
      <c r="F300" s="308">
        <v>4160</v>
      </c>
      <c r="G300" s="308">
        <v>20526</v>
      </c>
      <c r="H300" s="311">
        <f t="shared" si="8"/>
        <v>1.3514846919080031E-4</v>
      </c>
      <c r="I300" s="298"/>
      <c r="J300" s="306">
        <v>701090100</v>
      </c>
      <c r="K300" s="184">
        <v>4</v>
      </c>
      <c r="L300" s="307" t="s">
        <v>1222</v>
      </c>
      <c r="M300" s="184" t="s">
        <v>14</v>
      </c>
      <c r="N300" s="308">
        <v>12</v>
      </c>
      <c r="O300" s="308">
        <v>125694</v>
      </c>
      <c r="P300" s="309">
        <f t="shared" si="9"/>
        <v>1.7160641834627407E-3</v>
      </c>
    </row>
    <row r="301" spans="2:16" ht="21.95" customHeight="1">
      <c r="B301" s="306">
        <v>703190000</v>
      </c>
      <c r="C301" s="184">
        <v>3</v>
      </c>
      <c r="D301" s="307" t="s">
        <v>623</v>
      </c>
      <c r="E301" s="55"/>
      <c r="F301" s="308">
        <v>0</v>
      </c>
      <c r="G301" s="308">
        <v>215049175</v>
      </c>
      <c r="H301" s="311">
        <f t="shared" si="8"/>
        <v>1.4159391406993338</v>
      </c>
      <c r="I301" s="298"/>
      <c r="J301" s="306">
        <v>701100000</v>
      </c>
      <c r="K301" s="184">
        <v>3</v>
      </c>
      <c r="L301" s="307" t="s">
        <v>531</v>
      </c>
      <c r="M301" s="184" t="s">
        <v>18</v>
      </c>
      <c r="N301" s="308">
        <v>559</v>
      </c>
      <c r="O301" s="308">
        <v>967493</v>
      </c>
      <c r="P301" s="309">
        <f t="shared" si="9"/>
        <v>1.3208904840731598E-2</v>
      </c>
    </row>
    <row r="302" spans="2:16" ht="21.95" customHeight="1">
      <c r="B302" s="306">
        <v>703210000</v>
      </c>
      <c r="C302" s="184">
        <v>3</v>
      </c>
      <c r="D302" s="307" t="s">
        <v>625</v>
      </c>
      <c r="E302" s="55"/>
      <c r="F302" s="308">
        <v>0</v>
      </c>
      <c r="G302" s="308">
        <v>1588394</v>
      </c>
      <c r="H302" s="311">
        <f t="shared" si="8"/>
        <v>1.0458395087783887E-2</v>
      </c>
      <c r="I302" s="298"/>
      <c r="J302" s="306">
        <v>701110000</v>
      </c>
      <c r="K302" s="184">
        <v>3</v>
      </c>
      <c r="L302" s="307" t="s">
        <v>533</v>
      </c>
      <c r="M302" s="184"/>
      <c r="N302" s="308">
        <v>0</v>
      </c>
      <c r="O302" s="308">
        <v>605770</v>
      </c>
      <c r="P302" s="309">
        <f t="shared" si="9"/>
        <v>8.2704043185531876E-3</v>
      </c>
    </row>
    <row r="303" spans="2:16" ht="21.95" customHeight="1">
      <c r="B303" s="306">
        <v>703230000</v>
      </c>
      <c r="C303" s="184">
        <v>3</v>
      </c>
      <c r="D303" s="307" t="s">
        <v>627</v>
      </c>
      <c r="E303" s="55"/>
      <c r="F303" s="308">
        <v>0</v>
      </c>
      <c r="G303" s="308">
        <v>187718408</v>
      </c>
      <c r="H303" s="311">
        <f t="shared" si="8"/>
        <v>1.2359863334373029</v>
      </c>
      <c r="I303" s="298"/>
      <c r="J303" s="306">
        <v>701110100</v>
      </c>
      <c r="K303" s="184">
        <v>4</v>
      </c>
      <c r="L303" s="307" t="s">
        <v>1224</v>
      </c>
      <c r="M303" s="184"/>
      <c r="N303" s="308">
        <v>0</v>
      </c>
      <c r="O303" s="308">
        <v>362652</v>
      </c>
      <c r="P303" s="309">
        <f t="shared" si="9"/>
        <v>4.9511838931144674E-3</v>
      </c>
    </row>
    <row r="304" spans="2:16" ht="21.95" customHeight="1">
      <c r="B304" s="306">
        <v>703230100</v>
      </c>
      <c r="C304" s="184">
        <v>4</v>
      </c>
      <c r="D304" s="307" t="s">
        <v>629</v>
      </c>
      <c r="E304" s="55" t="s">
        <v>14</v>
      </c>
      <c r="F304" s="308">
        <v>97</v>
      </c>
      <c r="G304" s="308">
        <v>11663</v>
      </c>
      <c r="H304" s="311">
        <f t="shared" si="8"/>
        <v>7.6792195078062163E-5</v>
      </c>
      <c r="I304" s="298"/>
      <c r="J304" s="306">
        <v>701150000</v>
      </c>
      <c r="K304" s="184">
        <v>3</v>
      </c>
      <c r="L304" s="307" t="s">
        <v>1225</v>
      </c>
      <c r="M304" s="184" t="s">
        <v>18</v>
      </c>
      <c r="N304" s="308">
        <v>360</v>
      </c>
      <c r="O304" s="308">
        <v>985549</v>
      </c>
      <c r="P304" s="309">
        <f t="shared" si="9"/>
        <v>1.3455418237525425E-2</v>
      </c>
    </row>
    <row r="305" spans="2:16" ht="21.95" customHeight="1">
      <c r="B305" s="306">
        <v>703230300</v>
      </c>
      <c r="C305" s="184">
        <v>4</v>
      </c>
      <c r="D305" s="307" t="s">
        <v>631</v>
      </c>
      <c r="E305" s="55" t="s">
        <v>14</v>
      </c>
      <c r="F305" s="308">
        <v>1159529898</v>
      </c>
      <c r="G305" s="308">
        <v>100292806</v>
      </c>
      <c r="H305" s="311">
        <f t="shared" si="8"/>
        <v>0.66035365885949104</v>
      </c>
      <c r="I305" s="298"/>
      <c r="J305" s="306">
        <v>701170000</v>
      </c>
      <c r="K305" s="184">
        <v>3</v>
      </c>
      <c r="L305" s="307" t="s">
        <v>537</v>
      </c>
      <c r="M305" s="184" t="s">
        <v>18</v>
      </c>
      <c r="N305" s="308">
        <v>20043</v>
      </c>
      <c r="O305" s="308">
        <v>10645365</v>
      </c>
      <c r="P305" s="309">
        <f t="shared" si="9"/>
        <v>0.14533811953146403</v>
      </c>
    </row>
    <row r="306" spans="2:16" ht="21.95" customHeight="1">
      <c r="B306" s="306">
        <v>703230500</v>
      </c>
      <c r="C306" s="184">
        <v>4</v>
      </c>
      <c r="D306" s="307" t="s">
        <v>633</v>
      </c>
      <c r="E306" s="55" t="s">
        <v>14</v>
      </c>
      <c r="F306" s="308">
        <v>467947601</v>
      </c>
      <c r="G306" s="308">
        <v>77234428</v>
      </c>
      <c r="H306" s="311">
        <f t="shared" si="8"/>
        <v>0.50853136086071737</v>
      </c>
      <c r="I306" s="298"/>
      <c r="J306" s="306">
        <v>701190000</v>
      </c>
      <c r="K306" s="184">
        <v>3</v>
      </c>
      <c r="L306" s="307" t="s">
        <v>543</v>
      </c>
      <c r="M306" s="184"/>
      <c r="N306" s="308">
        <v>0</v>
      </c>
      <c r="O306" s="308">
        <v>55984928</v>
      </c>
      <c r="P306" s="309">
        <f t="shared" si="9"/>
        <v>0.76434618800054355</v>
      </c>
    </row>
    <row r="307" spans="2:16" ht="21.95" customHeight="1">
      <c r="B307" s="306">
        <v>703250000</v>
      </c>
      <c r="C307" s="184">
        <v>3</v>
      </c>
      <c r="D307" s="307" t="s">
        <v>635</v>
      </c>
      <c r="E307" s="55"/>
      <c r="F307" s="308">
        <v>0</v>
      </c>
      <c r="G307" s="308">
        <v>303195723</v>
      </c>
      <c r="H307" s="311">
        <f t="shared" si="8"/>
        <v>1.9963187093758124</v>
      </c>
      <c r="I307" s="298"/>
      <c r="J307" s="306">
        <v>701190100</v>
      </c>
      <c r="K307" s="184">
        <v>4</v>
      </c>
      <c r="L307" s="307" t="s">
        <v>549</v>
      </c>
      <c r="M307" s="184"/>
      <c r="N307" s="308">
        <v>0</v>
      </c>
      <c r="O307" s="308">
        <v>30967409</v>
      </c>
      <c r="P307" s="309">
        <f t="shared" si="9"/>
        <v>0.42278916606633349</v>
      </c>
    </row>
    <row r="308" spans="2:16" ht="21.95" customHeight="1">
      <c r="B308" s="306">
        <v>703270000</v>
      </c>
      <c r="C308" s="184">
        <v>3</v>
      </c>
      <c r="D308" s="307" t="s">
        <v>637</v>
      </c>
      <c r="E308" s="55"/>
      <c r="F308" s="308">
        <v>0</v>
      </c>
      <c r="G308" s="308">
        <v>483041837</v>
      </c>
      <c r="H308" s="311">
        <f t="shared" si="8"/>
        <v>3.1804718320989029</v>
      </c>
      <c r="I308" s="298"/>
      <c r="J308" s="306">
        <v>701210000</v>
      </c>
      <c r="K308" s="184">
        <v>3</v>
      </c>
      <c r="L308" s="307" t="s">
        <v>551</v>
      </c>
      <c r="M308" s="184"/>
      <c r="N308" s="308">
        <v>0</v>
      </c>
      <c r="O308" s="308">
        <v>98058375</v>
      </c>
      <c r="P308" s="309">
        <f t="shared" si="9"/>
        <v>1.3387629101314162</v>
      </c>
    </row>
    <row r="309" spans="2:16" ht="21.95" customHeight="1">
      <c r="B309" s="306">
        <v>703270100</v>
      </c>
      <c r="C309" s="184">
        <v>4</v>
      </c>
      <c r="D309" s="307" t="s">
        <v>639</v>
      </c>
      <c r="E309" s="55" t="s">
        <v>14</v>
      </c>
      <c r="F309" s="308">
        <v>49444117</v>
      </c>
      <c r="G309" s="308">
        <v>192175610</v>
      </c>
      <c r="H309" s="311">
        <f t="shared" si="8"/>
        <v>1.2653336990796187</v>
      </c>
      <c r="I309" s="298"/>
      <c r="J309" s="306">
        <v>701210100</v>
      </c>
      <c r="K309" s="184">
        <v>4</v>
      </c>
      <c r="L309" s="307" t="s">
        <v>553</v>
      </c>
      <c r="M309" s="184" t="s">
        <v>35</v>
      </c>
      <c r="N309" s="308">
        <v>14443187</v>
      </c>
      <c r="O309" s="308">
        <v>30759246</v>
      </c>
      <c r="P309" s="309">
        <f t="shared" si="9"/>
        <v>0.41994717624484523</v>
      </c>
    </row>
    <row r="310" spans="2:16" ht="21.95" customHeight="1">
      <c r="B310" s="306">
        <v>703290000</v>
      </c>
      <c r="C310" s="184">
        <v>3</v>
      </c>
      <c r="D310" s="307" t="s">
        <v>641</v>
      </c>
      <c r="E310" s="55" t="s">
        <v>642</v>
      </c>
      <c r="F310" s="308">
        <v>4441810</v>
      </c>
      <c r="G310" s="308">
        <v>41249594</v>
      </c>
      <c r="H310" s="311">
        <f t="shared" si="8"/>
        <v>0.27159794815560856</v>
      </c>
      <c r="I310" s="298"/>
      <c r="J310" s="306">
        <v>701210300</v>
      </c>
      <c r="K310" s="184">
        <v>4</v>
      </c>
      <c r="L310" s="307" t="s">
        <v>555</v>
      </c>
      <c r="M310" s="184" t="s">
        <v>14</v>
      </c>
      <c r="N310" s="308">
        <v>2657227</v>
      </c>
      <c r="O310" s="308">
        <v>7436094</v>
      </c>
      <c r="P310" s="309">
        <f t="shared" si="9"/>
        <v>0.10152286169795045</v>
      </c>
    </row>
    <row r="311" spans="2:16" ht="21.95" customHeight="1">
      <c r="B311" s="306">
        <v>703310000</v>
      </c>
      <c r="C311" s="184">
        <v>3</v>
      </c>
      <c r="D311" s="307" t="s">
        <v>644</v>
      </c>
      <c r="E311" s="55" t="s">
        <v>18</v>
      </c>
      <c r="F311" s="308">
        <v>6814</v>
      </c>
      <c r="G311" s="308">
        <v>8192171</v>
      </c>
      <c r="H311" s="311">
        <f t="shared" si="8"/>
        <v>5.3939363246578373E-2</v>
      </c>
      <c r="I311" s="298"/>
      <c r="J311" s="306">
        <v>701210500</v>
      </c>
      <c r="K311" s="184">
        <v>4</v>
      </c>
      <c r="L311" s="307" t="s">
        <v>1230</v>
      </c>
      <c r="M311" s="184" t="s">
        <v>35</v>
      </c>
      <c r="N311" s="308">
        <v>271004</v>
      </c>
      <c r="O311" s="308">
        <v>416568</v>
      </c>
      <c r="P311" s="309">
        <f t="shared" si="9"/>
        <v>5.6872835996682972E-3</v>
      </c>
    </row>
    <row r="312" spans="2:16" ht="21.95" customHeight="1">
      <c r="B312" s="306">
        <v>703310100</v>
      </c>
      <c r="C312" s="184">
        <v>4</v>
      </c>
      <c r="D312" s="307" t="s">
        <v>646</v>
      </c>
      <c r="E312" s="55" t="s">
        <v>18</v>
      </c>
      <c r="F312" s="308">
        <v>2404</v>
      </c>
      <c r="G312" s="308">
        <v>1736635</v>
      </c>
      <c r="H312" s="311">
        <f t="shared" si="8"/>
        <v>1.1434452002005531E-2</v>
      </c>
      <c r="I312" s="298"/>
      <c r="J312" s="306">
        <v>701230000</v>
      </c>
      <c r="K312" s="184">
        <v>3</v>
      </c>
      <c r="L312" s="307" t="s">
        <v>557</v>
      </c>
      <c r="M312" s="184" t="s">
        <v>35</v>
      </c>
      <c r="N312" s="308">
        <v>66535226</v>
      </c>
      <c r="O312" s="308">
        <v>31904969</v>
      </c>
      <c r="P312" s="309">
        <f t="shared" si="9"/>
        <v>0.43558940423082287</v>
      </c>
    </row>
    <row r="313" spans="2:16" ht="21.95" customHeight="1">
      <c r="B313" s="300">
        <v>705000000</v>
      </c>
      <c r="C313" s="301">
        <v>2</v>
      </c>
      <c r="D313" s="302" t="s">
        <v>648</v>
      </c>
      <c r="E313" s="32"/>
      <c r="F313" s="303">
        <v>0</v>
      </c>
      <c r="G313" s="303">
        <v>6776373961</v>
      </c>
      <c r="H313" s="304">
        <f t="shared" si="8"/>
        <v>44.617390991598462</v>
      </c>
      <c r="I313" s="298"/>
      <c r="J313" s="306">
        <v>701230100</v>
      </c>
      <c r="K313" s="184">
        <v>4</v>
      </c>
      <c r="L313" s="307" t="s">
        <v>561</v>
      </c>
      <c r="M313" s="184" t="s">
        <v>35</v>
      </c>
      <c r="N313" s="308">
        <v>7460487</v>
      </c>
      <c r="O313" s="308">
        <v>10318347</v>
      </c>
      <c r="P313" s="309">
        <f t="shared" si="9"/>
        <v>0.14087343643483555</v>
      </c>
    </row>
    <row r="314" spans="2:16" ht="21.95" customHeight="1">
      <c r="B314" s="306">
        <v>705010000</v>
      </c>
      <c r="C314" s="184">
        <v>3</v>
      </c>
      <c r="D314" s="307" t="s">
        <v>650</v>
      </c>
      <c r="E314" s="55"/>
      <c r="F314" s="308">
        <v>0</v>
      </c>
      <c r="G314" s="308">
        <v>1517317</v>
      </c>
      <c r="H314" s="311">
        <f t="shared" si="8"/>
        <v>9.990405818336625E-3</v>
      </c>
      <c r="I314" s="298"/>
      <c r="J314" s="306">
        <v>701250000</v>
      </c>
      <c r="K314" s="184">
        <v>3</v>
      </c>
      <c r="L314" s="307" t="s">
        <v>1231</v>
      </c>
      <c r="M314" s="184" t="s">
        <v>35</v>
      </c>
      <c r="N314" s="308">
        <v>3222968</v>
      </c>
      <c r="O314" s="308">
        <v>11006307</v>
      </c>
      <c r="P314" s="309">
        <f t="shared" si="9"/>
        <v>0.15026595728431943</v>
      </c>
    </row>
    <row r="315" spans="2:16" ht="21.95" customHeight="1">
      <c r="B315" s="306">
        <v>705010100</v>
      </c>
      <c r="C315" s="184">
        <v>4</v>
      </c>
      <c r="D315" s="307" t="s">
        <v>652</v>
      </c>
      <c r="E315" s="55" t="s">
        <v>18</v>
      </c>
      <c r="F315" s="308">
        <v>483</v>
      </c>
      <c r="G315" s="308">
        <v>1174458</v>
      </c>
      <c r="H315" s="311">
        <f t="shared" ref="H315:H378" si="10">G315/$G$398*100</f>
        <v>7.7329338803901852E-3</v>
      </c>
      <c r="I315" s="298"/>
      <c r="J315" s="306">
        <v>701270000</v>
      </c>
      <c r="K315" s="184">
        <v>3</v>
      </c>
      <c r="L315" s="307" t="s">
        <v>1232</v>
      </c>
      <c r="M315" s="184" t="s">
        <v>35</v>
      </c>
      <c r="N315" s="308">
        <v>25178932</v>
      </c>
      <c r="O315" s="308">
        <v>69272636</v>
      </c>
      <c r="P315" s="309">
        <f t="shared" si="9"/>
        <v>0.94575945974868847</v>
      </c>
    </row>
    <row r="316" spans="2:16" ht="21.95" customHeight="1">
      <c r="B316" s="306">
        <v>705010300</v>
      </c>
      <c r="C316" s="184">
        <v>4</v>
      </c>
      <c r="D316" s="307" t="s">
        <v>654</v>
      </c>
      <c r="E316" s="55" t="s">
        <v>14</v>
      </c>
      <c r="F316" s="310">
        <v>274</v>
      </c>
      <c r="G316" s="310">
        <v>94209</v>
      </c>
      <c r="H316" s="311">
        <f t="shared" si="10"/>
        <v>6.2029631365078948E-4</v>
      </c>
      <c r="I316" s="298"/>
      <c r="J316" s="306">
        <v>701310000</v>
      </c>
      <c r="K316" s="184">
        <v>3</v>
      </c>
      <c r="L316" s="307" t="s">
        <v>569</v>
      </c>
      <c r="M316" s="184" t="s">
        <v>35</v>
      </c>
      <c r="N316" s="308">
        <v>1528777</v>
      </c>
      <c r="O316" s="308">
        <v>7812433</v>
      </c>
      <c r="P316" s="309">
        <f t="shared" si="9"/>
        <v>0.10666091028213255</v>
      </c>
    </row>
    <row r="317" spans="2:16" ht="21.95" customHeight="1">
      <c r="B317" s="306">
        <v>705030000</v>
      </c>
      <c r="C317" s="184">
        <v>3</v>
      </c>
      <c r="D317" s="307" t="s">
        <v>656</v>
      </c>
      <c r="E317" s="55" t="s">
        <v>14</v>
      </c>
      <c r="F317" s="308">
        <v>1451853</v>
      </c>
      <c r="G317" s="308">
        <v>4557139949</v>
      </c>
      <c r="H317" s="311">
        <f t="shared" si="10"/>
        <v>30.00538283131598</v>
      </c>
      <c r="I317" s="298"/>
      <c r="J317" s="306">
        <v>701310100</v>
      </c>
      <c r="K317" s="184">
        <v>4</v>
      </c>
      <c r="L317" s="307" t="s">
        <v>571</v>
      </c>
      <c r="M317" s="184" t="s">
        <v>35</v>
      </c>
      <c r="N317" s="308">
        <v>414968</v>
      </c>
      <c r="O317" s="308">
        <v>2411280</v>
      </c>
      <c r="P317" s="309">
        <f t="shared" si="9"/>
        <v>3.2920515253711688E-2</v>
      </c>
    </row>
    <row r="318" spans="2:16" ht="21.95" customHeight="1">
      <c r="B318" s="306">
        <v>705030100</v>
      </c>
      <c r="C318" s="184">
        <v>4</v>
      </c>
      <c r="D318" s="307" t="s">
        <v>658</v>
      </c>
      <c r="E318" s="55" t="s">
        <v>14</v>
      </c>
      <c r="F318" s="308">
        <v>1256027</v>
      </c>
      <c r="G318" s="308">
        <v>4066043031</v>
      </c>
      <c r="H318" s="311">
        <f t="shared" si="10"/>
        <v>26.771874271829475</v>
      </c>
      <c r="I318" s="298"/>
      <c r="J318" s="300">
        <v>703000000</v>
      </c>
      <c r="K318" s="301">
        <v>2</v>
      </c>
      <c r="L318" s="302" t="s">
        <v>573</v>
      </c>
      <c r="M318" s="301"/>
      <c r="N318" s="303">
        <v>0</v>
      </c>
      <c r="O318" s="303">
        <v>1380180556</v>
      </c>
      <c r="P318" s="305">
        <f t="shared" si="9"/>
        <v>18.843209849820131</v>
      </c>
    </row>
    <row r="319" spans="2:16" ht="21.95" customHeight="1">
      <c r="B319" s="306">
        <v>705030110</v>
      </c>
      <c r="C319" s="184">
        <v>5</v>
      </c>
      <c r="D319" s="307" t="s">
        <v>660</v>
      </c>
      <c r="E319" s="55" t="s">
        <v>14</v>
      </c>
      <c r="F319" s="308">
        <v>287985</v>
      </c>
      <c r="G319" s="308">
        <v>240923934</v>
      </c>
      <c r="H319" s="311">
        <f t="shared" si="10"/>
        <v>1.5863052163853359</v>
      </c>
      <c r="I319" s="298"/>
      <c r="J319" s="306">
        <v>703010000</v>
      </c>
      <c r="K319" s="184">
        <v>3</v>
      </c>
      <c r="L319" s="307" t="s">
        <v>575</v>
      </c>
      <c r="M319" s="184"/>
      <c r="N319" s="308">
        <v>0</v>
      </c>
      <c r="O319" s="308">
        <v>167186646</v>
      </c>
      <c r="P319" s="309">
        <f t="shared" si="9"/>
        <v>2.2825513958809829</v>
      </c>
    </row>
    <row r="320" spans="2:16" ht="21.95" customHeight="1">
      <c r="B320" s="306">
        <v>705030300</v>
      </c>
      <c r="C320" s="184">
        <v>4</v>
      </c>
      <c r="D320" s="307" t="s">
        <v>662</v>
      </c>
      <c r="E320" s="55" t="s">
        <v>14</v>
      </c>
      <c r="F320" s="308">
        <v>193297</v>
      </c>
      <c r="G320" s="308">
        <v>490341561</v>
      </c>
      <c r="H320" s="311">
        <f t="shared" si="10"/>
        <v>3.2285350945034312</v>
      </c>
      <c r="I320" s="298"/>
      <c r="J320" s="306">
        <v>703010100</v>
      </c>
      <c r="K320" s="184">
        <v>4</v>
      </c>
      <c r="L320" s="307" t="s">
        <v>1233</v>
      </c>
      <c r="M320" s="184" t="s">
        <v>14</v>
      </c>
      <c r="N320" s="308">
        <v>147884605</v>
      </c>
      <c r="O320" s="308">
        <v>62150739</v>
      </c>
      <c r="P320" s="309">
        <f t="shared" si="9"/>
        <v>0.84852623970627805</v>
      </c>
    </row>
    <row r="321" spans="2:16" ht="21.95" customHeight="1">
      <c r="B321" s="306">
        <v>705030310</v>
      </c>
      <c r="C321" s="184">
        <v>5</v>
      </c>
      <c r="D321" s="307" t="s">
        <v>664</v>
      </c>
      <c r="E321" s="55" t="s">
        <v>14</v>
      </c>
      <c r="F321" s="308">
        <v>100406</v>
      </c>
      <c r="G321" s="308">
        <v>240135297</v>
      </c>
      <c r="H321" s="311">
        <f t="shared" si="10"/>
        <v>1.5811126273130753</v>
      </c>
      <c r="I321" s="298"/>
      <c r="J321" s="306">
        <v>703030000</v>
      </c>
      <c r="K321" s="184">
        <v>3</v>
      </c>
      <c r="L321" s="307" t="s">
        <v>583</v>
      </c>
      <c r="M321" s="184" t="s">
        <v>35</v>
      </c>
      <c r="N321" s="308">
        <v>18838992</v>
      </c>
      <c r="O321" s="308">
        <v>90306486</v>
      </c>
      <c r="P321" s="309">
        <f t="shared" si="9"/>
        <v>1.23292858974159</v>
      </c>
    </row>
    <row r="322" spans="2:16" ht="21.95" customHeight="1">
      <c r="B322" s="306">
        <v>705030500</v>
      </c>
      <c r="C322" s="184">
        <v>4</v>
      </c>
      <c r="D322" s="307" t="s">
        <v>666</v>
      </c>
      <c r="E322" s="55" t="s">
        <v>14</v>
      </c>
      <c r="F322" s="308">
        <v>2456</v>
      </c>
      <c r="G322" s="308">
        <v>660792</v>
      </c>
      <c r="H322" s="311">
        <f t="shared" si="10"/>
        <v>4.3508246737565676E-3</v>
      </c>
      <c r="I322" s="298"/>
      <c r="J322" s="306">
        <v>703030300</v>
      </c>
      <c r="K322" s="184">
        <v>4</v>
      </c>
      <c r="L322" s="307" t="s">
        <v>587</v>
      </c>
      <c r="M322" s="184" t="s">
        <v>35</v>
      </c>
      <c r="N322" s="308">
        <v>9704353</v>
      </c>
      <c r="O322" s="308">
        <v>56421911</v>
      </c>
      <c r="P322" s="309">
        <f t="shared" si="9"/>
        <v>0.77031219174839238</v>
      </c>
    </row>
    <row r="323" spans="2:16" ht="21.95" customHeight="1">
      <c r="B323" s="306">
        <v>705030510</v>
      </c>
      <c r="C323" s="184">
        <v>5</v>
      </c>
      <c r="D323" s="307" t="s">
        <v>668</v>
      </c>
      <c r="E323" s="55" t="s">
        <v>14</v>
      </c>
      <c r="F323" s="308">
        <v>1285</v>
      </c>
      <c r="G323" s="308">
        <v>496211</v>
      </c>
      <c r="H323" s="311">
        <f t="shared" si="10"/>
        <v>3.2671809921872848E-3</v>
      </c>
      <c r="I323" s="298"/>
      <c r="J323" s="306">
        <v>703040000</v>
      </c>
      <c r="K323" s="184">
        <v>3</v>
      </c>
      <c r="L323" s="307" t="s">
        <v>589</v>
      </c>
      <c r="M323" s="184" t="s">
        <v>35</v>
      </c>
      <c r="N323" s="308">
        <v>141148618</v>
      </c>
      <c r="O323" s="308">
        <v>424658544</v>
      </c>
      <c r="P323" s="309">
        <f t="shared" si="9"/>
        <v>5.7977414797829354</v>
      </c>
    </row>
    <row r="324" spans="2:16" ht="21.95" customHeight="1">
      <c r="B324" s="306">
        <v>705050000</v>
      </c>
      <c r="C324" s="184">
        <v>3</v>
      </c>
      <c r="D324" s="307" t="s">
        <v>670</v>
      </c>
      <c r="E324" s="55" t="s">
        <v>35</v>
      </c>
      <c r="F324" s="308">
        <v>1017203973</v>
      </c>
      <c r="G324" s="308">
        <v>2070422631</v>
      </c>
      <c r="H324" s="311">
        <f t="shared" si="10"/>
        <v>13.632195710690793</v>
      </c>
      <c r="I324" s="298"/>
      <c r="J324" s="306">
        <v>703050000</v>
      </c>
      <c r="K324" s="184">
        <v>3</v>
      </c>
      <c r="L324" s="307" t="s">
        <v>1235</v>
      </c>
      <c r="M324" s="184"/>
      <c r="N324" s="308">
        <v>0</v>
      </c>
      <c r="O324" s="308">
        <v>207931005</v>
      </c>
      <c r="P324" s="309">
        <f t="shared" si="9"/>
        <v>2.8388224601962864</v>
      </c>
    </row>
    <row r="325" spans="2:16" ht="21.95" customHeight="1">
      <c r="B325" s="306">
        <v>705070000</v>
      </c>
      <c r="C325" s="184">
        <v>3</v>
      </c>
      <c r="D325" s="307" t="s">
        <v>672</v>
      </c>
      <c r="E325" s="55"/>
      <c r="F325" s="308">
        <v>0</v>
      </c>
      <c r="G325" s="308">
        <v>30232503</v>
      </c>
      <c r="H325" s="311">
        <f t="shared" si="10"/>
        <v>0.19905858424711481</v>
      </c>
      <c r="I325" s="298"/>
      <c r="J325" s="306">
        <v>703050100</v>
      </c>
      <c r="K325" s="184">
        <v>4</v>
      </c>
      <c r="L325" s="307" t="s">
        <v>605</v>
      </c>
      <c r="M325" s="184" t="s">
        <v>14</v>
      </c>
      <c r="N325" s="308">
        <v>410350</v>
      </c>
      <c r="O325" s="308">
        <v>4470392</v>
      </c>
      <c r="P325" s="309">
        <f t="shared" si="9"/>
        <v>6.1032981663710024E-2</v>
      </c>
    </row>
    <row r="326" spans="2:16" ht="21.95" customHeight="1">
      <c r="B326" s="306">
        <v>705070100</v>
      </c>
      <c r="C326" s="184">
        <v>4</v>
      </c>
      <c r="D326" s="307" t="s">
        <v>674</v>
      </c>
      <c r="E326" s="55" t="s">
        <v>14</v>
      </c>
      <c r="F326" s="308">
        <v>32784</v>
      </c>
      <c r="G326" s="308">
        <v>15316806</v>
      </c>
      <c r="H326" s="311">
        <f t="shared" si="10"/>
        <v>0.1008497945918574</v>
      </c>
      <c r="I326" s="298"/>
      <c r="J326" s="306">
        <v>703050500</v>
      </c>
      <c r="K326" s="184">
        <v>4</v>
      </c>
      <c r="L326" s="307" t="s">
        <v>601</v>
      </c>
      <c r="M326" s="184" t="s">
        <v>14</v>
      </c>
      <c r="N326" s="308">
        <v>6582034</v>
      </c>
      <c r="O326" s="308">
        <v>57216174</v>
      </c>
      <c r="P326" s="309">
        <f t="shared" si="9"/>
        <v>0.78115603701188674</v>
      </c>
    </row>
    <row r="327" spans="2:16" ht="21.95" customHeight="1">
      <c r="B327" s="306">
        <v>705090000</v>
      </c>
      <c r="C327" s="184">
        <v>3</v>
      </c>
      <c r="D327" s="307" t="s">
        <v>676</v>
      </c>
      <c r="E327" s="55"/>
      <c r="F327" s="308">
        <v>0</v>
      </c>
      <c r="G327" s="308">
        <v>677944</v>
      </c>
      <c r="H327" s="311">
        <f t="shared" si="10"/>
        <v>4.4637578581841527E-3</v>
      </c>
      <c r="I327" s="298"/>
      <c r="J327" s="306">
        <v>703051100</v>
      </c>
      <c r="K327" s="184">
        <v>4</v>
      </c>
      <c r="L327" s="307" t="s">
        <v>607</v>
      </c>
      <c r="M327" s="184" t="s">
        <v>14</v>
      </c>
      <c r="N327" s="308">
        <v>47243754</v>
      </c>
      <c r="O327" s="308">
        <v>50876697</v>
      </c>
      <c r="P327" s="309">
        <f t="shared" ref="P327:P390" si="11">O327/$O$394*100</f>
        <v>0.69460497314578473</v>
      </c>
    </row>
    <row r="328" spans="2:16" ht="21.95" customHeight="1">
      <c r="B328" s="306">
        <v>705090100</v>
      </c>
      <c r="C328" s="184">
        <v>4</v>
      </c>
      <c r="D328" s="307" t="s">
        <v>678</v>
      </c>
      <c r="E328" s="55" t="s">
        <v>14</v>
      </c>
      <c r="F328" s="308">
        <v>253141</v>
      </c>
      <c r="G328" s="308">
        <v>526421</v>
      </c>
      <c r="H328" s="311">
        <f t="shared" si="10"/>
        <v>3.4660914108881561E-3</v>
      </c>
      <c r="I328" s="298"/>
      <c r="J328" s="306">
        <v>703051500</v>
      </c>
      <c r="K328" s="184">
        <v>4</v>
      </c>
      <c r="L328" s="307" t="s">
        <v>1239</v>
      </c>
      <c r="M328" s="184" t="s">
        <v>35</v>
      </c>
      <c r="N328" s="308">
        <v>429012</v>
      </c>
      <c r="O328" s="308">
        <v>5033209</v>
      </c>
      <c r="P328" s="309">
        <f t="shared" si="11"/>
        <v>6.8716960974925759E-2</v>
      </c>
    </row>
    <row r="329" spans="2:16" ht="21.95" customHeight="1">
      <c r="B329" s="306">
        <v>705110000</v>
      </c>
      <c r="C329" s="184">
        <v>3</v>
      </c>
      <c r="D329" s="307" t="s">
        <v>680</v>
      </c>
      <c r="E329" s="55"/>
      <c r="F329" s="308">
        <v>0</v>
      </c>
      <c r="G329" s="308">
        <v>109361835</v>
      </c>
      <c r="H329" s="311">
        <f t="shared" si="10"/>
        <v>0.72006648095814507</v>
      </c>
      <c r="I329" s="298"/>
      <c r="J329" s="306">
        <v>703070000</v>
      </c>
      <c r="K329" s="184">
        <v>3</v>
      </c>
      <c r="L329" s="307" t="s">
        <v>611</v>
      </c>
      <c r="M329" s="184"/>
      <c r="N329" s="308">
        <v>0</v>
      </c>
      <c r="O329" s="308">
        <v>64539742</v>
      </c>
      <c r="P329" s="309">
        <f t="shared" si="11"/>
        <v>0.88114261345908274</v>
      </c>
    </row>
    <row r="330" spans="2:16" ht="21.95" customHeight="1">
      <c r="B330" s="306">
        <v>705110100</v>
      </c>
      <c r="C330" s="184">
        <v>4</v>
      </c>
      <c r="D330" s="307" t="s">
        <v>682</v>
      </c>
      <c r="E330" s="55" t="s">
        <v>14</v>
      </c>
      <c r="F330" s="308">
        <v>2</v>
      </c>
      <c r="G330" s="308">
        <v>39376</v>
      </c>
      <c r="H330" s="311">
        <f t="shared" si="10"/>
        <v>2.5926172283235668E-4</v>
      </c>
      <c r="I330" s="298"/>
      <c r="J330" s="306">
        <v>703070300</v>
      </c>
      <c r="K330" s="184">
        <v>4</v>
      </c>
      <c r="L330" s="307" t="s">
        <v>1241</v>
      </c>
      <c r="M330" s="184" t="s">
        <v>14</v>
      </c>
      <c r="N330" s="308">
        <v>2060</v>
      </c>
      <c r="O330" s="308">
        <v>6418</v>
      </c>
      <c r="P330" s="309">
        <f t="shared" si="11"/>
        <v>8.7623115896254952E-5</v>
      </c>
    </row>
    <row r="331" spans="2:16" ht="21.95" customHeight="1">
      <c r="B331" s="306">
        <v>705130000</v>
      </c>
      <c r="C331" s="184">
        <v>3</v>
      </c>
      <c r="D331" s="307" t="s">
        <v>684</v>
      </c>
      <c r="E331" s="55" t="s">
        <v>14</v>
      </c>
      <c r="F331" s="308">
        <v>153</v>
      </c>
      <c r="G331" s="308">
        <v>1634054</v>
      </c>
      <c r="H331" s="311">
        <f t="shared" si="10"/>
        <v>1.0759032284668421E-2</v>
      </c>
      <c r="I331" s="298"/>
      <c r="J331" s="306">
        <v>703090000</v>
      </c>
      <c r="K331" s="184">
        <v>3</v>
      </c>
      <c r="L331" s="307" t="s">
        <v>613</v>
      </c>
      <c r="M331" s="184"/>
      <c r="N331" s="308">
        <v>0</v>
      </c>
      <c r="O331" s="308">
        <v>68397187</v>
      </c>
      <c r="P331" s="309">
        <f t="shared" si="11"/>
        <v>0.93380720527871963</v>
      </c>
    </row>
    <row r="332" spans="2:16" ht="21.95" customHeight="1">
      <c r="B332" s="306">
        <v>705130100</v>
      </c>
      <c r="C332" s="184">
        <v>4</v>
      </c>
      <c r="D332" s="307" t="s">
        <v>686</v>
      </c>
      <c r="E332" s="55" t="s">
        <v>14</v>
      </c>
      <c r="F332" s="308">
        <v>1</v>
      </c>
      <c r="G332" s="308">
        <v>1354158</v>
      </c>
      <c r="H332" s="311">
        <f t="shared" si="10"/>
        <v>8.9161249509147299E-3</v>
      </c>
      <c r="I332" s="298"/>
      <c r="J332" s="306">
        <v>703090100</v>
      </c>
      <c r="K332" s="184">
        <v>4</v>
      </c>
      <c r="L332" s="307" t="s">
        <v>615</v>
      </c>
      <c r="M332" s="184" t="s">
        <v>35</v>
      </c>
      <c r="N332" s="308">
        <v>9413110</v>
      </c>
      <c r="O332" s="308">
        <v>5959316</v>
      </c>
      <c r="P332" s="309">
        <f t="shared" si="11"/>
        <v>8.136083461053388E-2</v>
      </c>
    </row>
    <row r="333" spans="2:16" ht="21.95" customHeight="1">
      <c r="B333" s="306">
        <v>705130160</v>
      </c>
      <c r="C333" s="184">
        <v>5</v>
      </c>
      <c r="D333" s="307" t="s">
        <v>690</v>
      </c>
      <c r="E333" s="55" t="s">
        <v>14</v>
      </c>
      <c r="F333" s="308">
        <v>1</v>
      </c>
      <c r="G333" s="308">
        <v>1354158</v>
      </c>
      <c r="H333" s="311">
        <f t="shared" si="10"/>
        <v>8.9161249509147299E-3</v>
      </c>
      <c r="I333" s="298"/>
      <c r="J333" s="306">
        <v>703090300</v>
      </c>
      <c r="K333" s="184">
        <v>4</v>
      </c>
      <c r="L333" s="307" t="s">
        <v>617</v>
      </c>
      <c r="M333" s="184" t="s">
        <v>35</v>
      </c>
      <c r="N333" s="308">
        <v>3343093</v>
      </c>
      <c r="O333" s="308">
        <v>4120900</v>
      </c>
      <c r="P333" s="309">
        <f t="shared" si="11"/>
        <v>5.6261467481595051E-2</v>
      </c>
    </row>
    <row r="334" spans="2:16" ht="21.95" customHeight="1">
      <c r="B334" s="312">
        <v>800000000</v>
      </c>
      <c r="C334" s="313">
        <v>1</v>
      </c>
      <c r="D334" s="314" t="s">
        <v>692</v>
      </c>
      <c r="E334" s="315"/>
      <c r="F334" s="316">
        <v>0</v>
      </c>
      <c r="G334" s="316">
        <v>309127487</v>
      </c>
      <c r="H334" s="317">
        <f t="shared" si="10"/>
        <v>2.0353749709075815</v>
      </c>
      <c r="I334" s="298"/>
      <c r="J334" s="306">
        <v>703090500</v>
      </c>
      <c r="K334" s="184">
        <v>4</v>
      </c>
      <c r="L334" s="307" t="s">
        <v>619</v>
      </c>
      <c r="M334" s="184" t="s">
        <v>35</v>
      </c>
      <c r="N334" s="308">
        <v>1058789</v>
      </c>
      <c r="O334" s="308">
        <v>5995206</v>
      </c>
      <c r="P334" s="309">
        <f t="shared" si="11"/>
        <v>8.1850830501701943E-2</v>
      </c>
    </row>
    <row r="335" spans="2:16" ht="21.95" customHeight="1">
      <c r="B335" s="300">
        <v>801000000</v>
      </c>
      <c r="C335" s="301">
        <v>2</v>
      </c>
      <c r="D335" s="302" t="s">
        <v>694</v>
      </c>
      <c r="E335" s="32" t="s">
        <v>18</v>
      </c>
      <c r="F335" s="303">
        <v>172</v>
      </c>
      <c r="G335" s="303">
        <v>1102969</v>
      </c>
      <c r="H335" s="304">
        <f t="shared" si="10"/>
        <v>7.2622318968580254E-3</v>
      </c>
      <c r="I335" s="298"/>
      <c r="J335" s="306">
        <v>703090700</v>
      </c>
      <c r="K335" s="184">
        <v>4</v>
      </c>
      <c r="L335" s="307" t="s">
        <v>621</v>
      </c>
      <c r="M335" s="184" t="s">
        <v>35</v>
      </c>
      <c r="N335" s="308">
        <v>2420065</v>
      </c>
      <c r="O335" s="308">
        <v>2120288</v>
      </c>
      <c r="P335" s="309">
        <f t="shared" si="11"/>
        <v>2.8947684817301124E-2</v>
      </c>
    </row>
    <row r="336" spans="2:16" ht="21.95" customHeight="1">
      <c r="B336" s="300">
        <v>803000000</v>
      </c>
      <c r="C336" s="301">
        <v>2</v>
      </c>
      <c r="D336" s="302" t="s">
        <v>696</v>
      </c>
      <c r="E336" s="32" t="s">
        <v>18</v>
      </c>
      <c r="F336" s="303">
        <v>31626</v>
      </c>
      <c r="G336" s="303">
        <v>46630201</v>
      </c>
      <c r="H336" s="304">
        <f t="shared" si="10"/>
        <v>0.30702525008327614</v>
      </c>
      <c r="I336" s="298"/>
      <c r="J336" s="306">
        <v>703110000</v>
      </c>
      <c r="K336" s="184">
        <v>3</v>
      </c>
      <c r="L336" s="307" t="s">
        <v>627</v>
      </c>
      <c r="M336" s="184"/>
      <c r="N336" s="308">
        <v>0</v>
      </c>
      <c r="O336" s="308">
        <v>34943106</v>
      </c>
      <c r="P336" s="309">
        <f t="shared" si="11"/>
        <v>0.47706821857480863</v>
      </c>
    </row>
    <row r="337" spans="2:16" ht="21.95" customHeight="1">
      <c r="B337" s="306">
        <v>803010000</v>
      </c>
      <c r="C337" s="184">
        <v>3</v>
      </c>
      <c r="D337" s="307" t="s">
        <v>698</v>
      </c>
      <c r="E337" s="55" t="s">
        <v>18</v>
      </c>
      <c r="F337" s="310">
        <v>31603</v>
      </c>
      <c r="G337" s="310">
        <v>46540161</v>
      </c>
      <c r="H337" s="311">
        <f t="shared" si="10"/>
        <v>0.30643240353909124</v>
      </c>
      <c r="I337" s="298"/>
      <c r="J337" s="306">
        <v>703110100</v>
      </c>
      <c r="K337" s="184">
        <v>4</v>
      </c>
      <c r="L337" s="307" t="s">
        <v>1244</v>
      </c>
      <c r="M337" s="184" t="s">
        <v>14</v>
      </c>
      <c r="N337" s="308">
        <v>2688003</v>
      </c>
      <c r="O337" s="308">
        <v>174037</v>
      </c>
      <c r="P337" s="309">
        <f t="shared" si="11"/>
        <v>2.3760773171138242E-3</v>
      </c>
    </row>
    <row r="338" spans="2:16" ht="21.95" customHeight="1">
      <c r="B338" s="300">
        <v>805000000</v>
      </c>
      <c r="C338" s="301">
        <v>2</v>
      </c>
      <c r="D338" s="302" t="s">
        <v>700</v>
      </c>
      <c r="E338" s="32" t="s">
        <v>35</v>
      </c>
      <c r="F338" s="303">
        <v>51703</v>
      </c>
      <c r="G338" s="303">
        <v>130703</v>
      </c>
      <c r="H338" s="304">
        <f t="shared" si="10"/>
        <v>8.6058220640383774E-4</v>
      </c>
      <c r="I338" s="298"/>
      <c r="J338" s="306">
        <v>703110300</v>
      </c>
      <c r="K338" s="184">
        <v>4</v>
      </c>
      <c r="L338" s="307" t="s">
        <v>633</v>
      </c>
      <c r="M338" s="184" t="s">
        <v>14</v>
      </c>
      <c r="N338" s="308">
        <v>36473923</v>
      </c>
      <c r="O338" s="308">
        <v>3844777</v>
      </c>
      <c r="P338" s="309">
        <f t="shared" si="11"/>
        <v>5.2491639243729418E-2</v>
      </c>
    </row>
    <row r="339" spans="2:16" ht="21.95" customHeight="1">
      <c r="B339" s="300">
        <v>807000000</v>
      </c>
      <c r="C339" s="301">
        <v>2</v>
      </c>
      <c r="D339" s="302" t="s">
        <v>702</v>
      </c>
      <c r="E339" s="32"/>
      <c r="F339" s="303">
        <v>0</v>
      </c>
      <c r="G339" s="303">
        <v>526595</v>
      </c>
      <c r="H339" s="304">
        <f t="shared" si="10"/>
        <v>3.4672370716910014E-3</v>
      </c>
      <c r="I339" s="298"/>
      <c r="J339" s="306">
        <v>703130000</v>
      </c>
      <c r="K339" s="184">
        <v>3</v>
      </c>
      <c r="L339" s="307" t="s">
        <v>637</v>
      </c>
      <c r="M339" s="184"/>
      <c r="N339" s="308">
        <v>0</v>
      </c>
      <c r="O339" s="308">
        <v>53898849</v>
      </c>
      <c r="P339" s="309">
        <f t="shared" si="11"/>
        <v>0.73586554886284594</v>
      </c>
    </row>
    <row r="340" spans="2:16" ht="21.95" customHeight="1">
      <c r="B340" s="306">
        <v>807010000</v>
      </c>
      <c r="C340" s="184">
        <v>3</v>
      </c>
      <c r="D340" s="307" t="s">
        <v>704</v>
      </c>
      <c r="E340" s="55" t="s">
        <v>705</v>
      </c>
      <c r="F340" s="308">
        <v>4824</v>
      </c>
      <c r="G340" s="308">
        <v>184567</v>
      </c>
      <c r="H340" s="311">
        <f t="shared" si="10"/>
        <v>1.215236651716771E-3</v>
      </c>
      <c r="I340" s="298"/>
      <c r="J340" s="306">
        <v>703150000</v>
      </c>
      <c r="K340" s="184">
        <v>3</v>
      </c>
      <c r="L340" s="307" t="s">
        <v>1246</v>
      </c>
      <c r="M340" s="184" t="s">
        <v>35</v>
      </c>
      <c r="N340" s="308">
        <v>371136</v>
      </c>
      <c r="O340" s="308">
        <v>1121356</v>
      </c>
      <c r="P340" s="309">
        <f t="shared" si="11"/>
        <v>1.5309552313643013E-2</v>
      </c>
    </row>
    <row r="341" spans="2:16" ht="21.95" customHeight="1">
      <c r="B341" s="306">
        <v>807010100</v>
      </c>
      <c r="C341" s="184">
        <v>4</v>
      </c>
      <c r="D341" s="307" t="s">
        <v>707</v>
      </c>
      <c r="E341" s="55" t="s">
        <v>705</v>
      </c>
      <c r="F341" s="310">
        <v>408</v>
      </c>
      <c r="G341" s="310">
        <v>44091</v>
      </c>
      <c r="H341" s="311">
        <f t="shared" si="10"/>
        <v>2.903064968864648E-4</v>
      </c>
      <c r="I341" s="298"/>
      <c r="J341" s="306">
        <v>703170000</v>
      </c>
      <c r="K341" s="184">
        <v>3</v>
      </c>
      <c r="L341" s="307" t="s">
        <v>625</v>
      </c>
      <c r="M341" s="184"/>
      <c r="N341" s="310">
        <v>0</v>
      </c>
      <c r="O341" s="308">
        <v>2917409</v>
      </c>
      <c r="P341" s="309">
        <f t="shared" si="11"/>
        <v>3.9830549536269438E-2</v>
      </c>
    </row>
    <row r="342" spans="2:16" ht="21.95" customHeight="1">
      <c r="B342" s="306">
        <v>807010300</v>
      </c>
      <c r="C342" s="184">
        <v>4</v>
      </c>
      <c r="D342" s="307" t="s">
        <v>709</v>
      </c>
      <c r="E342" s="55" t="s">
        <v>705</v>
      </c>
      <c r="F342" s="310">
        <v>22</v>
      </c>
      <c r="G342" s="310">
        <v>1799</v>
      </c>
      <c r="H342" s="311">
        <f t="shared" si="10"/>
        <v>1.1845079220220684E-5</v>
      </c>
      <c r="I342" s="298"/>
      <c r="J342" s="300">
        <v>705000000</v>
      </c>
      <c r="K342" s="301">
        <v>2</v>
      </c>
      <c r="L342" s="302" t="s">
        <v>648</v>
      </c>
      <c r="M342" s="301"/>
      <c r="N342" s="303">
        <v>0</v>
      </c>
      <c r="O342" s="303">
        <v>366731523</v>
      </c>
      <c r="P342" s="305">
        <f t="shared" si="11"/>
        <v>5.0068804522653609</v>
      </c>
    </row>
    <row r="343" spans="2:16" ht="21.95" customHeight="1">
      <c r="B343" s="306">
        <v>807010500</v>
      </c>
      <c r="C343" s="184">
        <v>4</v>
      </c>
      <c r="D343" s="307" t="s">
        <v>711</v>
      </c>
      <c r="E343" s="55" t="s">
        <v>705</v>
      </c>
      <c r="F343" s="308">
        <v>2892</v>
      </c>
      <c r="G343" s="308">
        <v>55922</v>
      </c>
      <c r="H343" s="311">
        <f t="shared" si="10"/>
        <v>3.682048472224464E-4</v>
      </c>
      <c r="I343" s="298"/>
      <c r="J343" s="306">
        <v>705010000</v>
      </c>
      <c r="K343" s="184">
        <v>3</v>
      </c>
      <c r="L343" s="307" t="s">
        <v>656</v>
      </c>
      <c r="M343" s="184" t="s">
        <v>14</v>
      </c>
      <c r="N343" s="308">
        <v>8727</v>
      </c>
      <c r="O343" s="308">
        <v>30866908</v>
      </c>
      <c r="P343" s="309">
        <f t="shared" si="11"/>
        <v>0.42141705469664059</v>
      </c>
    </row>
    <row r="344" spans="2:16" ht="21.95" customHeight="1">
      <c r="B344" s="306">
        <v>807030000</v>
      </c>
      <c r="C344" s="184">
        <v>3</v>
      </c>
      <c r="D344" s="307" t="s">
        <v>713</v>
      </c>
      <c r="E344" s="55" t="s">
        <v>705</v>
      </c>
      <c r="F344" s="308">
        <v>23</v>
      </c>
      <c r="G344" s="308">
        <v>2094</v>
      </c>
      <c r="H344" s="311">
        <f t="shared" si="10"/>
        <v>1.3787435179067321E-5</v>
      </c>
      <c r="I344" s="298"/>
      <c r="J344" s="306">
        <v>705010100</v>
      </c>
      <c r="K344" s="184">
        <v>4</v>
      </c>
      <c r="L344" s="307" t="s">
        <v>658</v>
      </c>
      <c r="M344" s="184" t="s">
        <v>14</v>
      </c>
      <c r="N344" s="308">
        <v>7283</v>
      </c>
      <c r="O344" s="308">
        <v>28036196</v>
      </c>
      <c r="P344" s="309">
        <f t="shared" si="11"/>
        <v>0.38277015447150509</v>
      </c>
    </row>
    <row r="345" spans="2:16" ht="21.95" customHeight="1">
      <c r="B345" s="306">
        <v>807050000</v>
      </c>
      <c r="C345" s="184">
        <v>3</v>
      </c>
      <c r="D345" s="307" t="s">
        <v>715</v>
      </c>
      <c r="E345" s="55" t="s">
        <v>705</v>
      </c>
      <c r="F345" s="308">
        <v>96</v>
      </c>
      <c r="G345" s="308">
        <v>576</v>
      </c>
      <c r="H345" s="311">
        <f t="shared" si="10"/>
        <v>3.7925323128666557E-6</v>
      </c>
      <c r="I345" s="298"/>
      <c r="J345" s="306">
        <v>705010300</v>
      </c>
      <c r="K345" s="184">
        <v>4</v>
      </c>
      <c r="L345" s="307" t="s">
        <v>662</v>
      </c>
      <c r="M345" s="184" t="s">
        <v>14</v>
      </c>
      <c r="N345" s="308">
        <v>1444</v>
      </c>
      <c r="O345" s="308">
        <v>2830712</v>
      </c>
      <c r="P345" s="309">
        <f t="shared" si="11"/>
        <v>3.8646900225135498E-2</v>
      </c>
    </row>
    <row r="346" spans="2:16" ht="21.95" customHeight="1">
      <c r="B346" s="306">
        <v>807070000</v>
      </c>
      <c r="C346" s="184">
        <v>3</v>
      </c>
      <c r="D346" s="307" t="s">
        <v>717</v>
      </c>
      <c r="E346" s="55" t="s">
        <v>705</v>
      </c>
      <c r="F346" s="308">
        <v>24</v>
      </c>
      <c r="G346" s="308">
        <v>468</v>
      </c>
      <c r="H346" s="311">
        <f t="shared" si="10"/>
        <v>3.0814325042041582E-6</v>
      </c>
      <c r="I346" s="298"/>
      <c r="J346" s="306">
        <v>705030000</v>
      </c>
      <c r="K346" s="184">
        <v>3</v>
      </c>
      <c r="L346" s="307" t="s">
        <v>670</v>
      </c>
      <c r="M346" s="184" t="s">
        <v>35</v>
      </c>
      <c r="N346" s="308">
        <v>197480099</v>
      </c>
      <c r="O346" s="308">
        <v>254199378</v>
      </c>
      <c r="P346" s="309">
        <f t="shared" si="11"/>
        <v>3.4705113055858399</v>
      </c>
    </row>
    <row r="347" spans="2:16" ht="21.95" customHeight="1">
      <c r="B347" s="306">
        <v>807090000</v>
      </c>
      <c r="C347" s="184">
        <v>3</v>
      </c>
      <c r="D347" s="307" t="s">
        <v>719</v>
      </c>
      <c r="E347" s="55"/>
      <c r="F347" s="308">
        <v>0</v>
      </c>
      <c r="G347" s="308">
        <v>208003</v>
      </c>
      <c r="H347" s="311">
        <f t="shared" si="10"/>
        <v>1.3695453101965332E-3</v>
      </c>
      <c r="I347" s="298"/>
      <c r="J347" s="306">
        <v>705040000</v>
      </c>
      <c r="K347" s="184">
        <v>3</v>
      </c>
      <c r="L347" s="307" t="s">
        <v>672</v>
      </c>
      <c r="M347" s="184"/>
      <c r="N347" s="308">
        <v>0</v>
      </c>
      <c r="O347" s="308">
        <v>14734394</v>
      </c>
      <c r="P347" s="309">
        <f t="shared" si="11"/>
        <v>0.20116446137785657</v>
      </c>
    </row>
    <row r="348" spans="2:16" ht="21.95" customHeight="1">
      <c r="B348" s="306">
        <v>807090100</v>
      </c>
      <c r="C348" s="184">
        <v>4</v>
      </c>
      <c r="D348" s="307" t="s">
        <v>721</v>
      </c>
      <c r="E348" s="55" t="s">
        <v>705</v>
      </c>
      <c r="F348" s="308">
        <v>11203</v>
      </c>
      <c r="G348" s="308">
        <v>32317</v>
      </c>
      <c r="H348" s="311">
        <f t="shared" si="10"/>
        <v>2.1278344922727728E-4</v>
      </c>
      <c r="I348" s="298"/>
      <c r="J348" s="306">
        <v>705040100</v>
      </c>
      <c r="K348" s="184">
        <v>4</v>
      </c>
      <c r="L348" s="307" t="s">
        <v>674</v>
      </c>
      <c r="M348" s="184" t="s">
        <v>14</v>
      </c>
      <c r="N348" s="308">
        <v>69517</v>
      </c>
      <c r="O348" s="308">
        <v>8732064</v>
      </c>
      <c r="P348" s="309">
        <f t="shared" si="11"/>
        <v>0.11921636894445553</v>
      </c>
    </row>
    <row r="349" spans="2:16" ht="21.95" customHeight="1">
      <c r="B349" s="306">
        <v>807090300</v>
      </c>
      <c r="C349" s="184">
        <v>4</v>
      </c>
      <c r="D349" s="307" t="s">
        <v>723</v>
      </c>
      <c r="E349" s="55" t="s">
        <v>705</v>
      </c>
      <c r="F349" s="308">
        <v>3258</v>
      </c>
      <c r="G349" s="308">
        <v>10480</v>
      </c>
      <c r="H349" s="311">
        <f t="shared" si="10"/>
        <v>6.9003018470212776E-5</v>
      </c>
      <c r="I349" s="298"/>
      <c r="J349" s="306">
        <v>705050000</v>
      </c>
      <c r="K349" s="184">
        <v>3</v>
      </c>
      <c r="L349" s="307" t="s">
        <v>680</v>
      </c>
      <c r="M349" s="184" t="s">
        <v>18</v>
      </c>
      <c r="N349" s="308">
        <v>496</v>
      </c>
      <c r="O349" s="308">
        <v>22950537</v>
      </c>
      <c r="P349" s="309">
        <f t="shared" si="11"/>
        <v>0.31333710866816566</v>
      </c>
    </row>
    <row r="350" spans="2:16" ht="21.95" customHeight="1">
      <c r="B350" s="306">
        <v>807090500</v>
      </c>
      <c r="C350" s="184">
        <v>4</v>
      </c>
      <c r="D350" s="307" t="s">
        <v>725</v>
      </c>
      <c r="E350" s="55" t="s">
        <v>705</v>
      </c>
      <c r="F350" s="308">
        <v>3967</v>
      </c>
      <c r="G350" s="308">
        <v>27278</v>
      </c>
      <c r="H350" s="311">
        <f t="shared" si="10"/>
        <v>1.7960537574718166E-4</v>
      </c>
      <c r="I350" s="298"/>
      <c r="J350" s="306">
        <v>705070000</v>
      </c>
      <c r="K350" s="184">
        <v>3</v>
      </c>
      <c r="L350" s="307" t="s">
        <v>684</v>
      </c>
      <c r="M350" s="184" t="s">
        <v>14</v>
      </c>
      <c r="N350" s="308">
        <v>4436</v>
      </c>
      <c r="O350" s="308">
        <v>2996709</v>
      </c>
      <c r="P350" s="309">
        <f t="shared" si="11"/>
        <v>4.0913209724890973E-2</v>
      </c>
    </row>
    <row r="351" spans="2:16" ht="21.95" customHeight="1">
      <c r="B351" s="306">
        <v>807090700</v>
      </c>
      <c r="C351" s="184">
        <v>4</v>
      </c>
      <c r="D351" s="307" t="s">
        <v>727</v>
      </c>
      <c r="E351" s="55" t="s">
        <v>705</v>
      </c>
      <c r="F351" s="308">
        <v>690</v>
      </c>
      <c r="G351" s="308">
        <v>26927</v>
      </c>
      <c r="H351" s="311">
        <f t="shared" si="10"/>
        <v>1.7729430136902854E-4</v>
      </c>
      <c r="I351" s="298"/>
      <c r="J351" s="306">
        <v>705070100</v>
      </c>
      <c r="K351" s="184">
        <v>4</v>
      </c>
      <c r="L351" s="307" t="s">
        <v>686</v>
      </c>
      <c r="M351" s="184" t="s">
        <v>14</v>
      </c>
      <c r="N351" s="308">
        <v>1</v>
      </c>
      <c r="O351" s="308">
        <v>2732400</v>
      </c>
      <c r="P351" s="309">
        <f t="shared" si="11"/>
        <v>3.730467464551683E-2</v>
      </c>
    </row>
    <row r="352" spans="2:16" ht="21.95" customHeight="1">
      <c r="B352" s="306">
        <v>807110000</v>
      </c>
      <c r="C352" s="184">
        <v>3</v>
      </c>
      <c r="D352" s="307" t="s">
        <v>729</v>
      </c>
      <c r="E352" s="55" t="s">
        <v>35</v>
      </c>
      <c r="F352" s="308">
        <v>1710</v>
      </c>
      <c r="G352" s="308">
        <v>43712</v>
      </c>
      <c r="H352" s="311">
        <f t="shared" si="10"/>
        <v>2.8781106329865843E-4</v>
      </c>
      <c r="I352" s="298"/>
      <c r="J352" s="306">
        <v>705070120</v>
      </c>
      <c r="K352" s="184">
        <v>5</v>
      </c>
      <c r="L352" s="307" t="s">
        <v>1249</v>
      </c>
      <c r="M352" s="184" t="s">
        <v>14</v>
      </c>
      <c r="N352" s="310">
        <v>1</v>
      </c>
      <c r="O352" s="310">
        <v>2732400</v>
      </c>
      <c r="P352" s="309">
        <f t="shared" si="11"/>
        <v>3.730467464551683E-2</v>
      </c>
    </row>
    <row r="353" spans="2:16" ht="21.95" customHeight="1">
      <c r="B353" s="300">
        <v>809000000</v>
      </c>
      <c r="C353" s="301">
        <v>2</v>
      </c>
      <c r="D353" s="302" t="s">
        <v>731</v>
      </c>
      <c r="E353" s="32"/>
      <c r="F353" s="303">
        <v>0</v>
      </c>
      <c r="G353" s="303">
        <v>120137</v>
      </c>
      <c r="H353" s="304">
        <f t="shared" si="10"/>
        <v>7.9101294178968997E-4</v>
      </c>
      <c r="I353" s="298"/>
      <c r="J353" s="306">
        <v>705090000</v>
      </c>
      <c r="K353" s="184">
        <v>3</v>
      </c>
      <c r="L353" s="307" t="s">
        <v>1250</v>
      </c>
      <c r="M353" s="184" t="s">
        <v>14</v>
      </c>
      <c r="N353" s="310">
        <v>640773</v>
      </c>
      <c r="O353" s="310">
        <v>10981936</v>
      </c>
      <c r="P353" s="309">
        <f t="shared" si="11"/>
        <v>0.14993322700113035</v>
      </c>
    </row>
    <row r="354" spans="2:16" ht="21.95" customHeight="1">
      <c r="B354" s="300">
        <v>811000000</v>
      </c>
      <c r="C354" s="301">
        <v>2</v>
      </c>
      <c r="D354" s="302" t="s">
        <v>733</v>
      </c>
      <c r="E354" s="32"/>
      <c r="F354" s="303">
        <v>0</v>
      </c>
      <c r="G354" s="303">
        <v>115935204</v>
      </c>
      <c r="H354" s="304">
        <f t="shared" si="10"/>
        <v>0.76334723501525614</v>
      </c>
      <c r="I354" s="298"/>
      <c r="J354" s="312">
        <v>800000000</v>
      </c>
      <c r="K354" s="313">
        <v>1</v>
      </c>
      <c r="L354" s="314" t="s">
        <v>692</v>
      </c>
      <c r="M354" s="313"/>
      <c r="N354" s="316">
        <v>0</v>
      </c>
      <c r="O354" s="316">
        <v>848008686</v>
      </c>
      <c r="P354" s="318">
        <f t="shared" si="11"/>
        <v>11.577619721783869</v>
      </c>
    </row>
    <row r="355" spans="2:16" ht="21.95" customHeight="1">
      <c r="B355" s="306">
        <v>811010000</v>
      </c>
      <c r="C355" s="184">
        <v>3</v>
      </c>
      <c r="D355" s="307" t="s">
        <v>735</v>
      </c>
      <c r="E355" s="55"/>
      <c r="F355" s="308">
        <v>0</v>
      </c>
      <c r="G355" s="308">
        <v>115678001</v>
      </c>
      <c r="H355" s="311">
        <f t="shared" si="10"/>
        <v>0.76165374423666898</v>
      </c>
      <c r="I355" s="298"/>
      <c r="J355" s="300">
        <v>801000000</v>
      </c>
      <c r="K355" s="301">
        <v>2</v>
      </c>
      <c r="L355" s="302" t="s">
        <v>694</v>
      </c>
      <c r="M355" s="301" t="s">
        <v>35</v>
      </c>
      <c r="N355" s="303">
        <v>3050851</v>
      </c>
      <c r="O355" s="303">
        <v>7208690</v>
      </c>
      <c r="P355" s="305">
        <f t="shared" si="11"/>
        <v>9.8418180014050186E-2</v>
      </c>
    </row>
    <row r="356" spans="2:16" ht="21.95" customHeight="1">
      <c r="B356" s="306">
        <v>811010300</v>
      </c>
      <c r="C356" s="184">
        <v>4</v>
      </c>
      <c r="D356" s="307" t="s">
        <v>737</v>
      </c>
      <c r="E356" s="55" t="s">
        <v>35</v>
      </c>
      <c r="F356" s="310">
        <v>15944</v>
      </c>
      <c r="G356" s="310">
        <v>773669</v>
      </c>
      <c r="H356" s="311">
        <f t="shared" si="10"/>
        <v>5.094035906186168E-3</v>
      </c>
      <c r="I356" s="298"/>
      <c r="J356" s="300">
        <v>803000000</v>
      </c>
      <c r="K356" s="301">
        <v>2</v>
      </c>
      <c r="L356" s="302" t="s">
        <v>696</v>
      </c>
      <c r="M356" s="301" t="s">
        <v>35</v>
      </c>
      <c r="N356" s="303">
        <v>170622369</v>
      </c>
      <c r="O356" s="303">
        <v>138691812</v>
      </c>
      <c r="P356" s="305">
        <f t="shared" si="11"/>
        <v>1.8935195881485827</v>
      </c>
    </row>
    <row r="357" spans="2:16" ht="21.95" customHeight="1">
      <c r="B357" s="306">
        <v>811010500</v>
      </c>
      <c r="C357" s="184">
        <v>4</v>
      </c>
      <c r="D357" s="307" t="s">
        <v>739</v>
      </c>
      <c r="E357" s="55"/>
      <c r="F357" s="310">
        <v>0</v>
      </c>
      <c r="G357" s="310">
        <v>242610</v>
      </c>
      <c r="H357" s="311">
        <f t="shared" si="10"/>
        <v>1.5974067090704504E-3</v>
      </c>
      <c r="I357" s="298"/>
      <c r="J357" s="300">
        <v>805000000</v>
      </c>
      <c r="K357" s="301">
        <v>2</v>
      </c>
      <c r="L357" s="302" t="s">
        <v>700</v>
      </c>
      <c r="M357" s="301" t="s">
        <v>35</v>
      </c>
      <c r="N357" s="303">
        <v>10897189</v>
      </c>
      <c r="O357" s="303">
        <v>21749509</v>
      </c>
      <c r="P357" s="305">
        <f t="shared" si="11"/>
        <v>0.29693981735644126</v>
      </c>
    </row>
    <row r="358" spans="2:16" ht="21.95" customHeight="1">
      <c r="B358" s="306">
        <v>811010700</v>
      </c>
      <c r="C358" s="184">
        <v>4</v>
      </c>
      <c r="D358" s="307" t="s">
        <v>741</v>
      </c>
      <c r="E358" s="55" t="s">
        <v>705</v>
      </c>
      <c r="F358" s="308">
        <v>259</v>
      </c>
      <c r="G358" s="308">
        <v>60042</v>
      </c>
      <c r="H358" s="311">
        <f t="shared" si="10"/>
        <v>3.953319880714232E-4</v>
      </c>
      <c r="I358" s="298"/>
      <c r="J358" s="300">
        <v>807000000</v>
      </c>
      <c r="K358" s="301">
        <v>2</v>
      </c>
      <c r="L358" s="302" t="s">
        <v>702</v>
      </c>
      <c r="M358" s="301"/>
      <c r="N358" s="303">
        <v>0</v>
      </c>
      <c r="O358" s="303">
        <v>398910630</v>
      </c>
      <c r="P358" s="305">
        <f t="shared" si="11"/>
        <v>5.4462125840975499</v>
      </c>
    </row>
    <row r="359" spans="2:16" ht="21.95" customHeight="1">
      <c r="B359" s="306">
        <v>811010900</v>
      </c>
      <c r="C359" s="184">
        <v>4</v>
      </c>
      <c r="D359" s="307" t="s">
        <v>743</v>
      </c>
      <c r="E359" s="55" t="s">
        <v>14</v>
      </c>
      <c r="F359" s="308">
        <v>17</v>
      </c>
      <c r="G359" s="308">
        <v>1134454</v>
      </c>
      <c r="H359" s="311">
        <f t="shared" si="10"/>
        <v>7.4695372438556059E-3</v>
      </c>
      <c r="I359" s="298"/>
      <c r="J359" s="306">
        <v>807010000</v>
      </c>
      <c r="K359" s="184">
        <v>3</v>
      </c>
      <c r="L359" s="307" t="s">
        <v>1251</v>
      </c>
      <c r="M359" s="184" t="s">
        <v>705</v>
      </c>
      <c r="N359" s="308">
        <v>15588686</v>
      </c>
      <c r="O359" s="308">
        <v>171830173</v>
      </c>
      <c r="P359" s="309">
        <f t="shared" si="11"/>
        <v>2.345948140114138</v>
      </c>
    </row>
    <row r="360" spans="2:16" ht="21.95" customHeight="1">
      <c r="B360" s="306">
        <v>811011100</v>
      </c>
      <c r="C360" s="184">
        <v>4</v>
      </c>
      <c r="D360" s="307" t="s">
        <v>745</v>
      </c>
      <c r="E360" s="55" t="s">
        <v>35</v>
      </c>
      <c r="F360" s="308">
        <v>15867</v>
      </c>
      <c r="G360" s="308">
        <v>459552</v>
      </c>
      <c r="H360" s="311">
        <f t="shared" si="10"/>
        <v>3.02580869694878E-3</v>
      </c>
      <c r="I360" s="298"/>
      <c r="J360" s="306">
        <v>807010100</v>
      </c>
      <c r="K360" s="184">
        <v>4</v>
      </c>
      <c r="L360" s="307" t="s">
        <v>1252</v>
      </c>
      <c r="M360" s="184" t="s">
        <v>705</v>
      </c>
      <c r="N360" s="308">
        <v>3204950</v>
      </c>
      <c r="O360" s="308">
        <v>72950984</v>
      </c>
      <c r="P360" s="309">
        <f t="shared" si="11"/>
        <v>0.99597889152038643</v>
      </c>
    </row>
    <row r="361" spans="2:16" ht="21.95" customHeight="1">
      <c r="B361" s="306">
        <v>811011110</v>
      </c>
      <c r="C361" s="184">
        <v>5</v>
      </c>
      <c r="D361" s="307" t="s">
        <v>747</v>
      </c>
      <c r="E361" s="55" t="s">
        <v>35</v>
      </c>
      <c r="F361" s="308">
        <v>7021</v>
      </c>
      <c r="G361" s="308">
        <v>159148</v>
      </c>
      <c r="H361" s="311">
        <f t="shared" si="10"/>
        <v>1.0478714106390669E-3</v>
      </c>
      <c r="I361" s="298"/>
      <c r="J361" s="306">
        <v>807010300</v>
      </c>
      <c r="K361" s="184">
        <v>4</v>
      </c>
      <c r="L361" s="307" t="s">
        <v>1253</v>
      </c>
      <c r="M361" s="184" t="s">
        <v>705</v>
      </c>
      <c r="N361" s="308">
        <v>6632002</v>
      </c>
      <c r="O361" s="308">
        <v>90793138</v>
      </c>
      <c r="P361" s="309">
        <f t="shared" si="11"/>
        <v>1.2395727101213259</v>
      </c>
    </row>
    <row r="362" spans="2:16" ht="21.95" customHeight="1">
      <c r="B362" s="306">
        <v>811011300</v>
      </c>
      <c r="C362" s="184">
        <v>4</v>
      </c>
      <c r="D362" s="307" t="s">
        <v>749</v>
      </c>
      <c r="E362" s="55"/>
      <c r="F362" s="308">
        <v>0</v>
      </c>
      <c r="G362" s="308">
        <v>44016</v>
      </c>
      <c r="H362" s="311">
        <f t="shared" si="10"/>
        <v>2.8981267757489362E-4</v>
      </c>
      <c r="I362" s="298"/>
      <c r="J362" s="306">
        <v>807010500</v>
      </c>
      <c r="K362" s="184">
        <v>4</v>
      </c>
      <c r="L362" s="307" t="s">
        <v>1254</v>
      </c>
      <c r="M362" s="184" t="s">
        <v>705</v>
      </c>
      <c r="N362" s="308">
        <v>701086</v>
      </c>
      <c r="O362" s="308">
        <v>3495638</v>
      </c>
      <c r="P362" s="309">
        <f t="shared" si="11"/>
        <v>4.7724944469515869E-2</v>
      </c>
    </row>
    <row r="363" spans="2:16" ht="21.95" customHeight="1">
      <c r="B363" s="306">
        <v>811011310</v>
      </c>
      <c r="C363" s="184">
        <v>5</v>
      </c>
      <c r="D363" s="307" t="s">
        <v>751</v>
      </c>
      <c r="E363" s="55" t="s">
        <v>14</v>
      </c>
      <c r="F363" s="308">
        <v>3750</v>
      </c>
      <c r="G363" s="308">
        <v>20122</v>
      </c>
      <c r="H363" s="311">
        <f t="shared" si="10"/>
        <v>1.3248842916580356E-4</v>
      </c>
      <c r="I363" s="298"/>
      <c r="J363" s="306">
        <v>807030000</v>
      </c>
      <c r="K363" s="184">
        <v>3</v>
      </c>
      <c r="L363" s="307" t="s">
        <v>1255</v>
      </c>
      <c r="M363" s="184" t="s">
        <v>35</v>
      </c>
      <c r="N363" s="308">
        <v>1969666</v>
      </c>
      <c r="O363" s="308">
        <v>10716484</v>
      </c>
      <c r="P363" s="309">
        <f t="shared" si="11"/>
        <v>0.14630908687010935</v>
      </c>
    </row>
    <row r="364" spans="2:16" ht="21.95" customHeight="1">
      <c r="B364" s="306">
        <v>811011700</v>
      </c>
      <c r="C364" s="184">
        <v>4</v>
      </c>
      <c r="D364" s="307" t="s">
        <v>753</v>
      </c>
      <c r="E364" s="55"/>
      <c r="F364" s="308">
        <v>0</v>
      </c>
      <c r="G364" s="308">
        <v>88555736</v>
      </c>
      <c r="H364" s="311">
        <f t="shared" si="10"/>
        <v>0.58307376782932119</v>
      </c>
      <c r="I364" s="298"/>
      <c r="J364" s="306">
        <v>807050000</v>
      </c>
      <c r="K364" s="184">
        <v>3</v>
      </c>
      <c r="L364" s="307" t="s">
        <v>719</v>
      </c>
      <c r="M364" s="184"/>
      <c r="N364" s="308">
        <v>0</v>
      </c>
      <c r="O364" s="308">
        <v>197084227</v>
      </c>
      <c r="P364" s="309">
        <f t="shared" si="11"/>
        <v>2.6907345066601462</v>
      </c>
    </row>
    <row r="365" spans="2:16" ht="21.95" customHeight="1">
      <c r="B365" s="306">
        <v>811011710</v>
      </c>
      <c r="C365" s="184">
        <v>5</v>
      </c>
      <c r="D365" s="307" t="s">
        <v>755</v>
      </c>
      <c r="E365" s="55" t="s">
        <v>35</v>
      </c>
      <c r="F365" s="308">
        <v>17246</v>
      </c>
      <c r="G365" s="308">
        <v>55370</v>
      </c>
      <c r="H365" s="311">
        <f t="shared" si="10"/>
        <v>3.6457033708928253E-4</v>
      </c>
      <c r="I365" s="298"/>
      <c r="J365" s="306">
        <v>807050100</v>
      </c>
      <c r="K365" s="184">
        <v>4</v>
      </c>
      <c r="L365" s="307" t="s">
        <v>723</v>
      </c>
      <c r="M365" s="184" t="s">
        <v>705</v>
      </c>
      <c r="N365" s="308">
        <v>10161363</v>
      </c>
      <c r="O365" s="308">
        <v>9212759</v>
      </c>
      <c r="P365" s="309">
        <f t="shared" si="11"/>
        <v>0.12577916010926549</v>
      </c>
    </row>
    <row r="366" spans="2:16" ht="21.95" customHeight="1">
      <c r="B366" s="306">
        <v>811030000</v>
      </c>
      <c r="C366" s="184">
        <v>3</v>
      </c>
      <c r="D366" s="307" t="s">
        <v>757</v>
      </c>
      <c r="E366" s="55"/>
      <c r="F366" s="308">
        <v>0</v>
      </c>
      <c r="G366" s="308">
        <v>257203</v>
      </c>
      <c r="H366" s="311">
        <f t="shared" si="10"/>
        <v>1.6934907785872263E-3</v>
      </c>
      <c r="I366" s="298"/>
      <c r="J366" s="306">
        <v>807050300</v>
      </c>
      <c r="K366" s="184">
        <v>4</v>
      </c>
      <c r="L366" s="307" t="s">
        <v>1254</v>
      </c>
      <c r="M366" s="184" t="s">
        <v>705</v>
      </c>
      <c r="N366" s="310">
        <v>14620160</v>
      </c>
      <c r="O366" s="310">
        <v>56779187</v>
      </c>
      <c r="P366" s="309">
        <f t="shared" si="11"/>
        <v>0.77518997865318362</v>
      </c>
    </row>
    <row r="367" spans="2:16" ht="21.95" customHeight="1">
      <c r="B367" s="306">
        <v>811030100</v>
      </c>
      <c r="C367" s="184">
        <v>4</v>
      </c>
      <c r="D367" s="307" t="s">
        <v>759</v>
      </c>
      <c r="E367" s="55" t="s">
        <v>14</v>
      </c>
      <c r="F367" s="308">
        <v>6357</v>
      </c>
      <c r="G367" s="308">
        <v>27252</v>
      </c>
      <c r="H367" s="311">
        <f t="shared" si="10"/>
        <v>1.7943418505250364E-4</v>
      </c>
      <c r="I367" s="298"/>
      <c r="J367" s="306">
        <v>807050500</v>
      </c>
      <c r="K367" s="184">
        <v>4</v>
      </c>
      <c r="L367" s="307" t="s">
        <v>1259</v>
      </c>
      <c r="M367" s="184" t="s">
        <v>705</v>
      </c>
      <c r="N367" s="310">
        <v>7924432</v>
      </c>
      <c r="O367" s="310">
        <v>70002650</v>
      </c>
      <c r="P367" s="309">
        <f t="shared" si="11"/>
        <v>0.95572613181598187</v>
      </c>
    </row>
    <row r="368" spans="2:16" ht="21.95" customHeight="1">
      <c r="B368" s="306">
        <v>811030300</v>
      </c>
      <c r="C368" s="184">
        <v>4</v>
      </c>
      <c r="D368" s="307" t="s">
        <v>761</v>
      </c>
      <c r="E368" s="55"/>
      <c r="F368" s="308">
        <v>0</v>
      </c>
      <c r="G368" s="308">
        <v>213288</v>
      </c>
      <c r="H368" s="311">
        <f t="shared" si="10"/>
        <v>1.4043431110185821E-3</v>
      </c>
      <c r="I368" s="298"/>
      <c r="J368" s="300">
        <v>809000000</v>
      </c>
      <c r="K368" s="301">
        <v>2</v>
      </c>
      <c r="L368" s="302" t="s">
        <v>731</v>
      </c>
      <c r="M368" s="301" t="s">
        <v>35</v>
      </c>
      <c r="N368" s="303">
        <v>19170246</v>
      </c>
      <c r="O368" s="303">
        <v>41608682</v>
      </c>
      <c r="P368" s="305">
        <f t="shared" si="11"/>
        <v>0.56807141869373912</v>
      </c>
    </row>
    <row r="369" spans="2:16" ht="21.95" customHeight="1">
      <c r="B369" s="300">
        <v>813000000</v>
      </c>
      <c r="C369" s="301">
        <v>2</v>
      </c>
      <c r="D369" s="302" t="s">
        <v>763</v>
      </c>
      <c r="E369" s="32"/>
      <c r="F369" s="303">
        <v>0</v>
      </c>
      <c r="G369" s="303">
        <v>144681678</v>
      </c>
      <c r="H369" s="304">
        <f t="shared" si="10"/>
        <v>0.95262142169230679</v>
      </c>
      <c r="I369" s="298"/>
      <c r="J369" s="300">
        <v>811000000</v>
      </c>
      <c r="K369" s="301">
        <v>2</v>
      </c>
      <c r="L369" s="302" t="s">
        <v>733</v>
      </c>
      <c r="M369" s="301"/>
      <c r="N369" s="303">
        <v>0</v>
      </c>
      <c r="O369" s="303">
        <v>46724270</v>
      </c>
      <c r="P369" s="305">
        <f t="shared" si="11"/>
        <v>0.63791307656246621</v>
      </c>
    </row>
    <row r="370" spans="2:16" ht="21.95" customHeight="1">
      <c r="B370" s="306">
        <v>813010000</v>
      </c>
      <c r="C370" s="184">
        <v>3</v>
      </c>
      <c r="D370" s="307" t="s">
        <v>765</v>
      </c>
      <c r="E370" s="55"/>
      <c r="F370" s="308">
        <v>0</v>
      </c>
      <c r="G370" s="308">
        <v>39775197</v>
      </c>
      <c r="H370" s="311">
        <f t="shared" si="10"/>
        <v>0.26189013866864042</v>
      </c>
      <c r="I370" s="298"/>
      <c r="J370" s="306">
        <v>811010000</v>
      </c>
      <c r="K370" s="184">
        <v>3</v>
      </c>
      <c r="L370" s="307" t="s">
        <v>735</v>
      </c>
      <c r="M370" s="184"/>
      <c r="N370" s="308">
        <v>0</v>
      </c>
      <c r="O370" s="308">
        <v>42411276</v>
      </c>
      <c r="P370" s="309">
        <f t="shared" si="11"/>
        <v>0.5790290047142499</v>
      </c>
    </row>
    <row r="371" spans="2:16" ht="21.95" customHeight="1">
      <c r="B371" s="306">
        <v>813030000</v>
      </c>
      <c r="C371" s="184">
        <v>3</v>
      </c>
      <c r="D371" s="307" t="s">
        <v>769</v>
      </c>
      <c r="E371" s="55" t="s">
        <v>14</v>
      </c>
      <c r="F371" s="308">
        <v>586107</v>
      </c>
      <c r="G371" s="308">
        <v>770509</v>
      </c>
      <c r="H371" s="311">
        <f t="shared" si="10"/>
        <v>5.0732296525253023E-3</v>
      </c>
      <c r="I371" s="298"/>
      <c r="J371" s="306">
        <v>811010100</v>
      </c>
      <c r="K371" s="184">
        <v>4</v>
      </c>
      <c r="L371" s="307" t="s">
        <v>753</v>
      </c>
      <c r="M371" s="184"/>
      <c r="N371" s="308">
        <v>0</v>
      </c>
      <c r="O371" s="308">
        <v>20646217</v>
      </c>
      <c r="P371" s="309">
        <f t="shared" si="11"/>
        <v>0.28187688766130087</v>
      </c>
    </row>
    <row r="372" spans="2:16" ht="21.95" customHeight="1">
      <c r="B372" s="306">
        <v>813050000</v>
      </c>
      <c r="C372" s="184">
        <v>3</v>
      </c>
      <c r="D372" s="307" t="s">
        <v>771</v>
      </c>
      <c r="E372" s="55"/>
      <c r="F372" s="310">
        <v>0</v>
      </c>
      <c r="G372" s="310">
        <v>8674626</v>
      </c>
      <c r="H372" s="311">
        <f t="shared" si="10"/>
        <v>5.711597119276602E-2</v>
      </c>
      <c r="I372" s="298"/>
      <c r="J372" s="306">
        <v>811010110</v>
      </c>
      <c r="K372" s="184">
        <v>5</v>
      </c>
      <c r="L372" s="307" t="s">
        <v>1262</v>
      </c>
      <c r="M372" s="184" t="s">
        <v>14</v>
      </c>
      <c r="N372" s="308">
        <v>372336</v>
      </c>
      <c r="O372" s="308">
        <v>1752673</v>
      </c>
      <c r="P372" s="309">
        <f t="shared" si="11"/>
        <v>2.3928742506580999E-2</v>
      </c>
    </row>
    <row r="373" spans="2:16" ht="21.95" customHeight="1">
      <c r="B373" s="306">
        <v>813070000</v>
      </c>
      <c r="C373" s="184">
        <v>3</v>
      </c>
      <c r="D373" s="307" t="s">
        <v>773</v>
      </c>
      <c r="E373" s="55" t="s">
        <v>35</v>
      </c>
      <c r="F373" s="308">
        <v>213154</v>
      </c>
      <c r="G373" s="308">
        <v>696005</v>
      </c>
      <c r="H373" s="311">
        <f t="shared" si="10"/>
        <v>4.5826761326679807E-3</v>
      </c>
      <c r="I373" s="298"/>
      <c r="J373" s="306">
        <v>811010500</v>
      </c>
      <c r="K373" s="184">
        <v>4</v>
      </c>
      <c r="L373" s="307" t="s">
        <v>749</v>
      </c>
      <c r="M373" s="184" t="s">
        <v>35</v>
      </c>
      <c r="N373" s="308">
        <v>8149</v>
      </c>
      <c r="O373" s="308">
        <v>63517</v>
      </c>
      <c r="P373" s="309">
        <f t="shared" si="11"/>
        <v>8.6717940984456609E-4</v>
      </c>
    </row>
    <row r="374" spans="2:16" ht="21.95" customHeight="1">
      <c r="B374" s="306">
        <v>813090000</v>
      </c>
      <c r="C374" s="184">
        <v>3</v>
      </c>
      <c r="D374" s="307" t="s">
        <v>775</v>
      </c>
      <c r="E374" s="55" t="s">
        <v>35</v>
      </c>
      <c r="F374" s="308">
        <v>269</v>
      </c>
      <c r="G374" s="308">
        <v>3605</v>
      </c>
      <c r="H374" s="311">
        <f t="shared" si="10"/>
        <v>2.3736248242854676E-5</v>
      </c>
      <c r="I374" s="298"/>
      <c r="J374" s="306">
        <v>811030000</v>
      </c>
      <c r="K374" s="184">
        <v>3</v>
      </c>
      <c r="L374" s="307" t="s">
        <v>757</v>
      </c>
      <c r="M374" s="184"/>
      <c r="N374" s="308">
        <v>0</v>
      </c>
      <c r="O374" s="308">
        <v>4312994</v>
      </c>
      <c r="P374" s="309">
        <f t="shared" si="11"/>
        <v>5.8884071848216299E-2</v>
      </c>
    </row>
    <row r="375" spans="2:16" ht="21.95" customHeight="1">
      <c r="B375" s="306">
        <v>813110000</v>
      </c>
      <c r="C375" s="184">
        <v>3</v>
      </c>
      <c r="D375" s="307" t="s">
        <v>777</v>
      </c>
      <c r="E375" s="55" t="s">
        <v>35</v>
      </c>
      <c r="F375" s="308">
        <v>23731549</v>
      </c>
      <c r="G375" s="308">
        <v>58388997</v>
      </c>
      <c r="H375" s="311">
        <f t="shared" si="10"/>
        <v>0.38444819069162189</v>
      </c>
      <c r="I375" s="298"/>
      <c r="J375" s="306">
        <v>811030100</v>
      </c>
      <c r="K375" s="184">
        <v>4</v>
      </c>
      <c r="L375" s="307" t="s">
        <v>1263</v>
      </c>
      <c r="M375" s="184"/>
      <c r="N375" s="310">
        <v>0</v>
      </c>
      <c r="O375" s="310">
        <v>4113688</v>
      </c>
      <c r="P375" s="309">
        <f t="shared" si="11"/>
        <v>5.6163004111098973E-2</v>
      </c>
    </row>
    <row r="376" spans="2:16" ht="21.95" customHeight="1">
      <c r="B376" s="306">
        <v>813110100</v>
      </c>
      <c r="C376" s="184">
        <v>4</v>
      </c>
      <c r="D376" s="307" t="s">
        <v>779</v>
      </c>
      <c r="E376" s="55" t="s">
        <v>35</v>
      </c>
      <c r="F376" s="308">
        <v>62750</v>
      </c>
      <c r="G376" s="308">
        <v>93635</v>
      </c>
      <c r="H376" s="311">
        <f t="shared" si="10"/>
        <v>6.1651694985289816E-4</v>
      </c>
      <c r="I376" s="298"/>
      <c r="J376" s="306">
        <v>811030110</v>
      </c>
      <c r="K376" s="184">
        <v>5</v>
      </c>
      <c r="L376" s="307" t="s">
        <v>1265</v>
      </c>
      <c r="M376" s="184" t="s">
        <v>14</v>
      </c>
      <c r="N376" s="308">
        <v>294606</v>
      </c>
      <c r="O376" s="308">
        <v>240499</v>
      </c>
      <c r="P376" s="309">
        <f t="shared" si="11"/>
        <v>3.2834639685156465E-3</v>
      </c>
    </row>
    <row r="377" spans="2:16" ht="21.95" customHeight="1">
      <c r="B377" s="306">
        <v>813110300</v>
      </c>
      <c r="C377" s="184">
        <v>4</v>
      </c>
      <c r="D377" s="307" t="s">
        <v>781</v>
      </c>
      <c r="E377" s="55" t="s">
        <v>35</v>
      </c>
      <c r="F377" s="308">
        <v>6710453</v>
      </c>
      <c r="G377" s="308">
        <v>7206811</v>
      </c>
      <c r="H377" s="311">
        <f t="shared" si="10"/>
        <v>4.7451499288581347E-2</v>
      </c>
      <c r="I377" s="298"/>
      <c r="J377" s="300">
        <v>813000000</v>
      </c>
      <c r="K377" s="301">
        <v>2</v>
      </c>
      <c r="L377" s="302" t="s">
        <v>763</v>
      </c>
      <c r="M377" s="301"/>
      <c r="N377" s="303">
        <v>0</v>
      </c>
      <c r="O377" s="303">
        <v>193115093</v>
      </c>
      <c r="P377" s="305">
        <f t="shared" si="11"/>
        <v>2.6365450569110398</v>
      </c>
    </row>
    <row r="378" spans="2:16" ht="21.95" customHeight="1">
      <c r="B378" s="306">
        <v>813150000</v>
      </c>
      <c r="C378" s="184">
        <v>3</v>
      </c>
      <c r="D378" s="307" t="s">
        <v>783</v>
      </c>
      <c r="E378" s="55" t="s">
        <v>35</v>
      </c>
      <c r="F378" s="308">
        <v>166433</v>
      </c>
      <c r="G378" s="308">
        <v>363663</v>
      </c>
      <c r="H378" s="311">
        <f t="shared" si="10"/>
        <v>2.3944508307187965E-3</v>
      </c>
      <c r="I378" s="298"/>
      <c r="J378" s="306">
        <v>813010000</v>
      </c>
      <c r="K378" s="184">
        <v>3</v>
      </c>
      <c r="L378" s="307" t="s">
        <v>765</v>
      </c>
      <c r="M378" s="184"/>
      <c r="N378" s="308">
        <v>0</v>
      </c>
      <c r="O378" s="308">
        <v>1115419</v>
      </c>
      <c r="P378" s="309">
        <f t="shared" si="11"/>
        <v>1.5228496152989218E-2</v>
      </c>
    </row>
    <row r="379" spans="2:16" ht="21.95" customHeight="1">
      <c r="B379" s="306">
        <v>813160000</v>
      </c>
      <c r="C379" s="184">
        <v>3</v>
      </c>
      <c r="D379" s="307" t="s">
        <v>785</v>
      </c>
      <c r="E379" s="55" t="s">
        <v>35</v>
      </c>
      <c r="F379" s="308">
        <v>74332</v>
      </c>
      <c r="G379" s="308">
        <v>1887703</v>
      </c>
      <c r="H379" s="311">
        <f t="shared" ref="H379:H398" si="12">G379/$G$398*100</f>
        <v>1.242912261214466E-2</v>
      </c>
      <c r="I379" s="298"/>
      <c r="J379" s="306">
        <v>813010100</v>
      </c>
      <c r="K379" s="184">
        <v>4</v>
      </c>
      <c r="L379" s="307" t="s">
        <v>1266</v>
      </c>
      <c r="M379" s="184"/>
      <c r="N379" s="308">
        <v>0</v>
      </c>
      <c r="O379" s="308">
        <v>823039</v>
      </c>
      <c r="P379" s="309">
        <f t="shared" si="11"/>
        <v>1.1236715750099373E-2</v>
      </c>
    </row>
    <row r="380" spans="2:16" ht="21.95" customHeight="1">
      <c r="B380" s="306">
        <v>813170000</v>
      </c>
      <c r="C380" s="184">
        <v>3</v>
      </c>
      <c r="D380" s="307" t="s">
        <v>787</v>
      </c>
      <c r="E380" s="55"/>
      <c r="F380" s="308">
        <v>0</v>
      </c>
      <c r="G380" s="308">
        <v>1947638</v>
      </c>
      <c r="H380" s="311">
        <f t="shared" si="12"/>
        <v>1.2823750084664911E-2</v>
      </c>
      <c r="I380" s="298"/>
      <c r="J380" s="306">
        <v>813030000</v>
      </c>
      <c r="K380" s="184">
        <v>3</v>
      </c>
      <c r="L380" s="307" t="s">
        <v>769</v>
      </c>
      <c r="M380" s="184"/>
      <c r="N380" s="308">
        <v>0</v>
      </c>
      <c r="O380" s="308">
        <v>1222224</v>
      </c>
      <c r="P380" s="309">
        <f t="shared" si="11"/>
        <v>1.6686674229227844E-2</v>
      </c>
    </row>
    <row r="381" spans="2:16" ht="21.95" customHeight="1">
      <c r="B381" s="306">
        <v>813170100</v>
      </c>
      <c r="C381" s="184">
        <v>4</v>
      </c>
      <c r="D381" s="307" t="s">
        <v>789</v>
      </c>
      <c r="E381" s="55"/>
      <c r="F381" s="308">
        <v>0</v>
      </c>
      <c r="G381" s="308">
        <v>566526</v>
      </c>
      <c r="H381" s="311">
        <f t="shared" si="12"/>
        <v>3.7301530574289847E-3</v>
      </c>
      <c r="I381" s="298"/>
      <c r="J381" s="306">
        <v>813050000</v>
      </c>
      <c r="K381" s="184">
        <v>3</v>
      </c>
      <c r="L381" s="307" t="s">
        <v>773</v>
      </c>
      <c r="M381" s="184" t="s">
        <v>35</v>
      </c>
      <c r="N381" s="308">
        <v>674949</v>
      </c>
      <c r="O381" s="308">
        <v>645900</v>
      </c>
      <c r="P381" s="309">
        <f t="shared" si="11"/>
        <v>8.818287715392812E-3</v>
      </c>
    </row>
    <row r="382" spans="2:16" ht="21.95" customHeight="1">
      <c r="B382" s="306">
        <v>813170110</v>
      </c>
      <c r="C382" s="184">
        <v>5</v>
      </c>
      <c r="D382" s="307" t="s">
        <v>791</v>
      </c>
      <c r="E382" s="55" t="s">
        <v>705</v>
      </c>
      <c r="F382" s="308">
        <v>1468</v>
      </c>
      <c r="G382" s="308">
        <v>27055</v>
      </c>
      <c r="H382" s="311">
        <f t="shared" si="12"/>
        <v>1.7813708632744335E-4</v>
      </c>
      <c r="I382" s="298"/>
      <c r="J382" s="306">
        <v>813070000</v>
      </c>
      <c r="K382" s="184">
        <v>3</v>
      </c>
      <c r="L382" s="307" t="s">
        <v>777</v>
      </c>
      <c r="M382" s="184" t="s">
        <v>35</v>
      </c>
      <c r="N382" s="308">
        <v>144176708</v>
      </c>
      <c r="O382" s="308">
        <v>87042591</v>
      </c>
      <c r="P382" s="309">
        <f t="shared" si="11"/>
        <v>1.1883675660802926</v>
      </c>
    </row>
    <row r="383" spans="2:16" ht="21.95" customHeight="1">
      <c r="B383" s="306">
        <v>813190000</v>
      </c>
      <c r="C383" s="184">
        <v>3</v>
      </c>
      <c r="D383" s="307" t="s">
        <v>793</v>
      </c>
      <c r="E383" s="55"/>
      <c r="F383" s="308">
        <v>0</v>
      </c>
      <c r="G383" s="308">
        <v>19009327</v>
      </c>
      <c r="H383" s="311">
        <f t="shared" si="12"/>
        <v>0.12516230363428571</v>
      </c>
      <c r="I383" s="298"/>
      <c r="J383" s="306">
        <v>813090000</v>
      </c>
      <c r="K383" s="184">
        <v>3</v>
      </c>
      <c r="L383" s="307" t="s">
        <v>1267</v>
      </c>
      <c r="M383" s="184" t="s">
        <v>35</v>
      </c>
      <c r="N383" s="308">
        <v>12296306</v>
      </c>
      <c r="O383" s="308">
        <v>52747740</v>
      </c>
      <c r="P383" s="309">
        <f t="shared" si="11"/>
        <v>0.720149787361409</v>
      </c>
    </row>
    <row r="384" spans="2:16" ht="21.95" customHeight="1">
      <c r="B384" s="306">
        <v>813190100</v>
      </c>
      <c r="C384" s="184">
        <v>4</v>
      </c>
      <c r="D384" s="307" t="s">
        <v>795</v>
      </c>
      <c r="E384" s="55"/>
      <c r="F384" s="308">
        <v>0</v>
      </c>
      <c r="G384" s="308">
        <v>16820946</v>
      </c>
      <c r="H384" s="311">
        <f t="shared" si="12"/>
        <v>0.11075343964927972</v>
      </c>
      <c r="I384" s="298"/>
      <c r="J384" s="306">
        <v>813090100</v>
      </c>
      <c r="K384" s="184">
        <v>4</v>
      </c>
      <c r="L384" s="307" t="s">
        <v>1269</v>
      </c>
      <c r="M384" s="184" t="s">
        <v>35</v>
      </c>
      <c r="N384" s="308">
        <v>4272457</v>
      </c>
      <c r="O384" s="308">
        <v>38530121</v>
      </c>
      <c r="P384" s="309">
        <f t="shared" si="11"/>
        <v>0.52604070705511485</v>
      </c>
    </row>
    <row r="385" spans="2:16" ht="21.95" customHeight="1">
      <c r="B385" s="306">
        <v>813190110</v>
      </c>
      <c r="C385" s="184">
        <v>5</v>
      </c>
      <c r="D385" s="307" t="s">
        <v>797</v>
      </c>
      <c r="E385" s="55" t="s">
        <v>705</v>
      </c>
      <c r="F385" s="308">
        <v>2520168</v>
      </c>
      <c r="G385" s="308">
        <v>1436492</v>
      </c>
      <c r="H385" s="311">
        <f t="shared" si="12"/>
        <v>9.4582332069000838E-3</v>
      </c>
      <c r="I385" s="298"/>
      <c r="J385" s="306">
        <v>813110000</v>
      </c>
      <c r="K385" s="184">
        <v>3</v>
      </c>
      <c r="L385" s="307" t="s">
        <v>787</v>
      </c>
      <c r="M385" s="184"/>
      <c r="N385" s="308">
        <v>0</v>
      </c>
      <c r="O385" s="308">
        <v>11624835</v>
      </c>
      <c r="P385" s="309">
        <f t="shared" si="11"/>
        <v>0.15871054292300418</v>
      </c>
    </row>
    <row r="386" spans="2:16" ht="21.95" customHeight="1">
      <c r="B386" s="306">
        <v>813210000</v>
      </c>
      <c r="C386" s="184">
        <v>3</v>
      </c>
      <c r="D386" s="307" t="s">
        <v>799</v>
      </c>
      <c r="E386" s="55" t="s">
        <v>35</v>
      </c>
      <c r="F386" s="308">
        <v>35360</v>
      </c>
      <c r="G386" s="308">
        <v>482353</v>
      </c>
      <c r="H386" s="311">
        <f t="shared" si="12"/>
        <v>3.1759363519239061E-3</v>
      </c>
      <c r="I386" s="298"/>
      <c r="J386" s="306">
        <v>813110100</v>
      </c>
      <c r="K386" s="184">
        <v>4</v>
      </c>
      <c r="L386" s="307" t="s">
        <v>1270</v>
      </c>
      <c r="M386" s="184"/>
      <c r="N386" s="308">
        <v>0</v>
      </c>
      <c r="O386" s="308">
        <v>2736294</v>
      </c>
      <c r="P386" s="309">
        <f t="shared" si="11"/>
        <v>3.7357838312282184E-2</v>
      </c>
    </row>
    <row r="387" spans="2:16" ht="21.95" customHeight="1">
      <c r="B387" s="306">
        <v>813210100</v>
      </c>
      <c r="C387" s="184">
        <v>4</v>
      </c>
      <c r="D387" s="307" t="s">
        <v>801</v>
      </c>
      <c r="E387" s="55" t="s">
        <v>35</v>
      </c>
      <c r="F387" s="308">
        <v>16131</v>
      </c>
      <c r="G387" s="308">
        <v>270000</v>
      </c>
      <c r="H387" s="311">
        <f t="shared" si="12"/>
        <v>1.7777495216562448E-3</v>
      </c>
      <c r="I387" s="298"/>
      <c r="J387" s="306">
        <v>813130000</v>
      </c>
      <c r="K387" s="184">
        <v>3</v>
      </c>
      <c r="L387" s="307" t="s">
        <v>793</v>
      </c>
      <c r="M387" s="184"/>
      <c r="N387" s="308">
        <v>0</v>
      </c>
      <c r="O387" s="308">
        <v>3591748</v>
      </c>
      <c r="P387" s="309">
        <f t="shared" si="11"/>
        <v>4.9037106773783409E-2</v>
      </c>
    </row>
    <row r="388" spans="2:16" ht="21.95" customHeight="1">
      <c r="B388" s="306">
        <v>813230000</v>
      </c>
      <c r="C388" s="184">
        <v>3</v>
      </c>
      <c r="D388" s="307" t="s">
        <v>803</v>
      </c>
      <c r="E388" s="55"/>
      <c r="F388" s="308">
        <v>0</v>
      </c>
      <c r="G388" s="308">
        <v>288407</v>
      </c>
      <c r="H388" s="311">
        <f t="shared" si="12"/>
        <v>1.8989459492307875E-3</v>
      </c>
      <c r="I388" s="298"/>
      <c r="J388" s="306">
        <v>813130100</v>
      </c>
      <c r="K388" s="184">
        <v>4</v>
      </c>
      <c r="L388" s="307" t="s">
        <v>1273</v>
      </c>
      <c r="M388" s="184"/>
      <c r="N388" s="308">
        <v>0</v>
      </c>
      <c r="O388" s="308">
        <v>2404200</v>
      </c>
      <c r="P388" s="309">
        <f t="shared" si="11"/>
        <v>3.2823854041411055E-2</v>
      </c>
    </row>
    <row r="389" spans="2:16" ht="21.95" customHeight="1">
      <c r="B389" s="306">
        <v>813230100</v>
      </c>
      <c r="C389" s="184">
        <v>4</v>
      </c>
      <c r="D389" s="307" t="s">
        <v>805</v>
      </c>
      <c r="E389" s="55"/>
      <c r="F389" s="308">
        <v>0</v>
      </c>
      <c r="G389" s="308">
        <v>285772</v>
      </c>
      <c r="H389" s="311">
        <f t="shared" si="12"/>
        <v>1.8815964307509201E-3</v>
      </c>
      <c r="I389" s="298"/>
      <c r="J389" s="306">
        <v>813150000</v>
      </c>
      <c r="K389" s="184">
        <v>3</v>
      </c>
      <c r="L389" s="307" t="s">
        <v>1274</v>
      </c>
      <c r="M389" s="184" t="s">
        <v>35</v>
      </c>
      <c r="N389" s="310">
        <v>4199</v>
      </c>
      <c r="O389" s="310">
        <v>513580</v>
      </c>
      <c r="P389" s="309">
        <f t="shared" si="11"/>
        <v>7.0117606516046458E-3</v>
      </c>
    </row>
    <row r="390" spans="2:16" ht="21.95" customHeight="1">
      <c r="B390" s="306">
        <v>813250000</v>
      </c>
      <c r="C390" s="184">
        <v>3</v>
      </c>
      <c r="D390" s="307" t="s">
        <v>807</v>
      </c>
      <c r="E390" s="55"/>
      <c r="F390" s="308">
        <v>0</v>
      </c>
      <c r="G390" s="308">
        <v>16860</v>
      </c>
      <c r="H390" s="311">
        <f t="shared" si="12"/>
        <v>1.1101058124120107E-4</v>
      </c>
      <c r="I390" s="298"/>
      <c r="J390" s="306">
        <v>813170000</v>
      </c>
      <c r="K390" s="184">
        <v>3</v>
      </c>
      <c r="L390" s="307" t="s">
        <v>1275</v>
      </c>
      <c r="M390" s="184" t="s">
        <v>18</v>
      </c>
      <c r="N390" s="310">
        <v>80</v>
      </c>
      <c r="O390" s="310">
        <v>126584</v>
      </c>
      <c r="P390" s="309">
        <f t="shared" si="11"/>
        <v>1.728215098568329E-3</v>
      </c>
    </row>
    <row r="391" spans="2:16" ht="21.95" customHeight="1">
      <c r="B391" s="306">
        <v>813270000</v>
      </c>
      <c r="C391" s="184">
        <v>3</v>
      </c>
      <c r="D391" s="307" t="s">
        <v>809</v>
      </c>
      <c r="E391" s="55" t="s">
        <v>35</v>
      </c>
      <c r="F391" s="308">
        <v>222022</v>
      </c>
      <c r="G391" s="308">
        <v>945794</v>
      </c>
      <c r="H391" s="311">
        <f t="shared" si="12"/>
        <v>6.2273512262420241E-3</v>
      </c>
      <c r="I391" s="298"/>
      <c r="J391" s="319">
        <v>900000000</v>
      </c>
      <c r="K391" s="320">
        <v>1</v>
      </c>
      <c r="L391" s="321" t="s">
        <v>817</v>
      </c>
      <c r="M391" s="320"/>
      <c r="N391" s="322">
        <v>0</v>
      </c>
      <c r="O391" s="322">
        <v>38769597</v>
      </c>
      <c r="P391" s="323">
        <f t="shared" ref="P391:P394" si="13">O391/$O$394*100</f>
        <v>0.52931020429761588</v>
      </c>
    </row>
    <row r="392" spans="2:16" ht="21.95" customHeight="1">
      <c r="B392" s="306">
        <v>813270100</v>
      </c>
      <c r="C392" s="184">
        <v>4</v>
      </c>
      <c r="D392" s="307" t="s">
        <v>811</v>
      </c>
      <c r="E392" s="55" t="s">
        <v>35</v>
      </c>
      <c r="F392" s="308">
        <v>111947</v>
      </c>
      <c r="G392" s="308">
        <v>521235</v>
      </c>
      <c r="H392" s="311">
        <f t="shared" si="12"/>
        <v>3.4319454515573805E-3</v>
      </c>
      <c r="I392" s="298"/>
      <c r="J392" s="324">
        <v>901000000</v>
      </c>
      <c r="K392" s="325">
        <v>2</v>
      </c>
      <c r="L392" s="326" t="s">
        <v>1276</v>
      </c>
      <c r="M392" s="325"/>
      <c r="N392" s="327">
        <v>0</v>
      </c>
      <c r="O392" s="327">
        <v>38661076</v>
      </c>
      <c r="P392" s="328">
        <f t="shared" si="13"/>
        <v>0.52782859816483652</v>
      </c>
    </row>
    <row r="393" spans="2:16" ht="21.95" customHeight="1" thickBot="1">
      <c r="B393" s="306">
        <v>813270300</v>
      </c>
      <c r="C393" s="184">
        <v>4</v>
      </c>
      <c r="D393" s="307" t="s">
        <v>813</v>
      </c>
      <c r="E393" s="55" t="s">
        <v>35</v>
      </c>
      <c r="F393" s="308">
        <v>110075</v>
      </c>
      <c r="G393" s="308">
        <v>424559</v>
      </c>
      <c r="H393" s="311">
        <f t="shared" si="12"/>
        <v>2.7954057746846432E-3</v>
      </c>
      <c r="I393" s="329"/>
      <c r="J393" s="330">
        <v>903000000</v>
      </c>
      <c r="K393" s="331">
        <v>2</v>
      </c>
      <c r="L393" s="332" t="s">
        <v>1309</v>
      </c>
      <c r="M393" s="331" t="s">
        <v>35</v>
      </c>
      <c r="N393" s="333">
        <v>1</v>
      </c>
      <c r="O393" s="333">
        <v>7989</v>
      </c>
      <c r="P393" s="334">
        <f t="shared" si="13"/>
        <v>1.090715289646589E-4</v>
      </c>
    </row>
    <row r="394" spans="2:16" ht="21.95" customHeight="1" thickBot="1">
      <c r="B394" s="306">
        <v>813290000</v>
      </c>
      <c r="C394" s="184">
        <v>3</v>
      </c>
      <c r="D394" s="307" t="s">
        <v>815</v>
      </c>
      <c r="E394" s="55" t="s">
        <v>35</v>
      </c>
      <c r="F394" s="308">
        <v>14640</v>
      </c>
      <c r="G394" s="308">
        <v>96330</v>
      </c>
      <c r="H394" s="311">
        <f t="shared" si="12"/>
        <v>6.3426152378202253E-4</v>
      </c>
      <c r="I394" s="329"/>
      <c r="J394" s="335" t="s">
        <v>1310</v>
      </c>
      <c r="K394" s="336"/>
      <c r="L394" s="337"/>
      <c r="M394" s="338"/>
      <c r="N394" s="339"/>
      <c r="O394" s="339">
        <f>O6+O73+O84+O162+O182+O189+O227+O278+O354+O391</f>
        <v>7324551215</v>
      </c>
      <c r="P394" s="340">
        <f t="shared" si="13"/>
        <v>100</v>
      </c>
    </row>
    <row r="395" spans="2:16" ht="21.95" customHeight="1">
      <c r="B395" s="312">
        <v>900000000</v>
      </c>
      <c r="C395" s="313">
        <v>1</v>
      </c>
      <c r="D395" s="314" t="s">
        <v>817</v>
      </c>
      <c r="E395" s="315"/>
      <c r="F395" s="316">
        <v>0</v>
      </c>
      <c r="G395" s="316">
        <v>328407680</v>
      </c>
      <c r="H395" s="317">
        <f t="shared" si="12"/>
        <v>2.162320726030508</v>
      </c>
      <c r="I395" s="341"/>
      <c r="J395" s="342"/>
      <c r="K395" s="343"/>
      <c r="L395" s="203"/>
      <c r="M395" s="343"/>
      <c r="N395" s="344"/>
      <c r="O395" s="344"/>
      <c r="P395" s="329"/>
    </row>
    <row r="396" spans="2:16" ht="21.95" customHeight="1">
      <c r="B396" s="300">
        <v>901000000</v>
      </c>
      <c r="C396" s="301">
        <v>2</v>
      </c>
      <c r="D396" s="302" t="s">
        <v>819</v>
      </c>
      <c r="E396" s="32"/>
      <c r="F396" s="303">
        <v>0</v>
      </c>
      <c r="G396" s="303">
        <v>326165865</v>
      </c>
      <c r="H396" s="304">
        <f t="shared" si="12"/>
        <v>2.1475600388309086</v>
      </c>
      <c r="J396" s="342"/>
      <c r="K396" s="343"/>
      <c r="L396" s="203"/>
      <c r="M396" s="343"/>
      <c r="N396" s="344"/>
      <c r="O396" s="344"/>
      <c r="P396" s="329"/>
    </row>
    <row r="397" spans="2:16" ht="21.95" customHeight="1" thickBot="1">
      <c r="B397" s="300">
        <v>903000000</v>
      </c>
      <c r="C397" s="301">
        <v>2</v>
      </c>
      <c r="D397" s="302" t="s">
        <v>1309</v>
      </c>
      <c r="E397" s="32" t="s">
        <v>35</v>
      </c>
      <c r="F397" s="303">
        <v>476</v>
      </c>
      <c r="G397" s="303">
        <v>2241815</v>
      </c>
      <c r="H397" s="304">
        <f t="shared" si="12"/>
        <v>1.476068719959924E-2</v>
      </c>
      <c r="J397" s="342"/>
      <c r="K397" s="343"/>
      <c r="L397" s="203"/>
      <c r="M397" s="343"/>
      <c r="N397" s="344"/>
      <c r="O397" s="344"/>
      <c r="P397" s="329"/>
    </row>
    <row r="398" spans="2:16" ht="21.95" customHeight="1" thickBot="1">
      <c r="B398" s="335" t="s">
        <v>1310</v>
      </c>
      <c r="C398" s="336"/>
      <c r="D398" s="337"/>
      <c r="E398" s="338"/>
      <c r="F398" s="339"/>
      <c r="G398" s="339">
        <f>G6+G34+G38+G57+G66+G70+G105+G224+G334+G395</f>
        <v>15187741395</v>
      </c>
      <c r="H398" s="340">
        <f t="shared" si="12"/>
        <v>100</v>
      </c>
    </row>
    <row r="399" spans="2:16" ht="21.95" customHeight="1">
      <c r="B399" s="348"/>
      <c r="C399" s="250"/>
      <c r="D399" s="349"/>
      <c r="E399" s="350"/>
      <c r="F399" s="351"/>
      <c r="G399" s="351"/>
    </row>
    <row r="400" spans="2:16" ht="21.95" customHeight="1">
      <c r="B400" s="352"/>
      <c r="C400" s="350"/>
      <c r="D400" s="350"/>
      <c r="E400" s="350"/>
      <c r="F400" s="353"/>
      <c r="G400" s="351"/>
    </row>
  </sheetData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25E0-10B3-4CE2-9BE1-383755E95DDF}">
  <sheetPr>
    <tabColor rgb="FFCCFFCC"/>
    <pageSetUpPr fitToPage="1"/>
  </sheetPr>
  <dimension ref="A1:P77"/>
  <sheetViews>
    <sheetView view="pageBreakPreview" zoomScaleNormal="100" zoomScaleSheetLayoutView="100" workbookViewId="0">
      <selection activeCell="D40" sqref="D40"/>
    </sheetView>
  </sheetViews>
  <sheetFormatPr defaultRowHeight="21.95" customHeight="1"/>
  <cols>
    <col min="1" max="1" width="1.125" style="283" customWidth="1"/>
    <col min="2" max="2" width="11.625" style="283" customWidth="1"/>
    <col min="3" max="3" width="4.75" style="346" customWidth="1"/>
    <col min="4" max="4" width="32.125" style="283" customWidth="1"/>
    <col min="5" max="5" width="5.75" style="346" customWidth="1"/>
    <col min="6" max="6" width="12.75" style="284" customWidth="1"/>
    <col min="7" max="7" width="15.75" style="284" customWidth="1"/>
    <col min="8" max="8" width="7.375" style="283" customWidth="1"/>
    <col min="9" max="9" width="3.25" style="283" customWidth="1"/>
    <col min="10" max="10" width="12" style="283" bestFit="1" customWidth="1"/>
    <col min="11" max="11" width="5.25" style="346" bestFit="1" customWidth="1"/>
    <col min="12" max="12" width="33.875" style="283" bestFit="1" customWidth="1"/>
    <col min="13" max="13" width="5.25" style="346" bestFit="1" customWidth="1"/>
    <col min="14" max="14" width="11.375" style="284" bestFit="1" customWidth="1"/>
    <col min="15" max="15" width="16.625" style="284" bestFit="1" customWidth="1"/>
    <col min="16" max="16" width="8.125" style="283" customWidth="1"/>
    <col min="17" max="16384" width="9" style="283"/>
  </cols>
  <sheetData>
    <row r="1" spans="1:16" s="263" customFormat="1" ht="21.95" customHeight="1">
      <c r="A1" s="260"/>
      <c r="B1" s="260" t="s">
        <v>1278</v>
      </c>
      <c r="C1" s="259"/>
      <c r="D1" s="260"/>
      <c r="E1" s="259"/>
      <c r="F1" s="404"/>
      <c r="G1" s="404"/>
      <c r="H1" s="260"/>
      <c r="I1" s="260"/>
      <c r="J1" s="260"/>
      <c r="K1" s="259"/>
      <c r="L1" s="260"/>
      <c r="M1" s="259"/>
      <c r="N1" s="404"/>
      <c r="O1" s="404"/>
      <c r="P1" s="260"/>
    </row>
    <row r="2" spans="1:16" s="270" customFormat="1" ht="21.95" customHeight="1">
      <c r="A2" s="267"/>
      <c r="B2" s="273"/>
      <c r="C2" s="266"/>
      <c r="D2" s="267"/>
      <c r="E2" s="266"/>
      <c r="F2" s="406"/>
      <c r="G2" s="406"/>
      <c r="H2" s="267"/>
      <c r="I2" s="267"/>
      <c r="J2" s="267"/>
      <c r="K2" s="266"/>
      <c r="L2" s="267"/>
      <c r="M2" s="266"/>
      <c r="N2" s="406"/>
      <c r="O2" s="406"/>
      <c r="P2" s="267"/>
    </row>
    <row r="3" spans="1:16" s="276" customFormat="1" ht="21.95" customHeight="1">
      <c r="A3" s="273"/>
      <c r="B3" s="273" t="s">
        <v>1315</v>
      </c>
      <c r="C3" s="272"/>
      <c r="D3" s="273"/>
      <c r="E3" s="272"/>
      <c r="F3" s="408"/>
      <c r="G3" s="408"/>
      <c r="H3" s="273"/>
      <c r="I3" s="273"/>
      <c r="J3" s="273"/>
      <c r="K3" s="272"/>
      <c r="L3" s="273"/>
      <c r="M3" s="272"/>
      <c r="N3" s="408"/>
      <c r="O3" s="408"/>
      <c r="P3" s="273"/>
    </row>
    <row r="4" spans="1:16" ht="21.95" customHeight="1" thickBot="1">
      <c r="A4" s="341"/>
      <c r="B4" s="510" t="s">
        <v>2</v>
      </c>
      <c r="C4" s="278"/>
      <c r="D4" s="279"/>
      <c r="E4" s="278"/>
      <c r="F4" s="511"/>
      <c r="G4" s="511"/>
      <c r="H4" s="281" t="s">
        <v>1280</v>
      </c>
      <c r="I4" s="341"/>
      <c r="J4" s="510" t="s">
        <v>1281</v>
      </c>
      <c r="K4" s="278"/>
      <c r="L4" s="279"/>
      <c r="M4" s="278"/>
      <c r="N4" s="412"/>
      <c r="O4" s="412"/>
      <c r="P4" s="413" t="s">
        <v>1280</v>
      </c>
    </row>
    <row r="5" spans="1:16" ht="21.95" customHeight="1" thickBot="1">
      <c r="A5" s="341"/>
      <c r="B5" s="509" t="s">
        <v>1282</v>
      </c>
      <c r="C5" s="286" t="s">
        <v>1283</v>
      </c>
      <c r="D5" s="286" t="s">
        <v>1284</v>
      </c>
      <c r="E5" s="286" t="s">
        <v>1285</v>
      </c>
      <c r="F5" s="415" t="s">
        <v>1286</v>
      </c>
      <c r="G5" s="415" t="s">
        <v>1287</v>
      </c>
      <c r="H5" s="288" t="s">
        <v>1288</v>
      </c>
      <c r="I5" s="341"/>
      <c r="J5" s="509" t="s">
        <v>1314</v>
      </c>
      <c r="K5" s="286" t="s">
        <v>1283</v>
      </c>
      <c r="L5" s="286" t="s">
        <v>1284</v>
      </c>
      <c r="M5" s="286" t="s">
        <v>1285</v>
      </c>
      <c r="N5" s="415" t="s">
        <v>1289</v>
      </c>
      <c r="O5" s="415" t="s">
        <v>1290</v>
      </c>
      <c r="P5" s="508" t="s">
        <v>1288</v>
      </c>
    </row>
    <row r="6" spans="1:16" ht="21.95" customHeight="1">
      <c r="A6" s="341"/>
      <c r="B6" s="419">
        <v>200000000</v>
      </c>
      <c r="C6" s="293">
        <v>1</v>
      </c>
      <c r="D6" s="294" t="s">
        <v>1302</v>
      </c>
      <c r="E6" s="293"/>
      <c r="F6" s="296"/>
      <c r="G6" s="296">
        <v>15138111</v>
      </c>
      <c r="H6" s="396">
        <f t="shared" ref="H6:H37" si="0">G6/$G$37*100</f>
        <v>10.2477770853911</v>
      </c>
      <c r="I6" s="341"/>
      <c r="J6" s="419">
        <v>0</v>
      </c>
      <c r="K6" s="293">
        <v>1</v>
      </c>
      <c r="L6" s="294" t="s">
        <v>12</v>
      </c>
      <c r="M6" s="293"/>
      <c r="N6" s="397"/>
      <c r="O6" s="397">
        <v>69088357</v>
      </c>
      <c r="P6" s="507">
        <f t="shared" ref="P6:P37" si="1">O6/$O$73*100</f>
        <v>14.939850125369169</v>
      </c>
    </row>
    <row r="7" spans="1:16" ht="21.95" customHeight="1">
      <c r="A7" s="341"/>
      <c r="B7" s="300">
        <v>213000000</v>
      </c>
      <c r="C7" s="301">
        <v>2</v>
      </c>
      <c r="D7" s="302" t="s">
        <v>111</v>
      </c>
      <c r="E7" s="301" t="s">
        <v>18</v>
      </c>
      <c r="F7" s="303">
        <v>360</v>
      </c>
      <c r="G7" s="303">
        <v>7416</v>
      </c>
      <c r="H7" s="386">
        <f t="shared" si="0"/>
        <v>5.0202772898983493E-3</v>
      </c>
      <c r="I7" s="341"/>
      <c r="J7" s="300">
        <v>7000000</v>
      </c>
      <c r="K7" s="301">
        <v>2</v>
      </c>
      <c r="L7" s="302" t="s">
        <v>24</v>
      </c>
      <c r="M7" s="301" t="s">
        <v>18</v>
      </c>
      <c r="N7" s="387">
        <v>1920</v>
      </c>
      <c r="O7" s="387">
        <v>1219958</v>
      </c>
      <c r="P7" s="488">
        <f t="shared" si="1"/>
        <v>0.26380696358498035</v>
      </c>
    </row>
    <row r="8" spans="1:16" ht="21.95" customHeight="1">
      <c r="A8" s="341"/>
      <c r="B8" s="300">
        <v>215000000</v>
      </c>
      <c r="C8" s="301">
        <v>2</v>
      </c>
      <c r="D8" s="302" t="s">
        <v>115</v>
      </c>
      <c r="E8" s="301" t="s">
        <v>18</v>
      </c>
      <c r="F8" s="303">
        <v>267403</v>
      </c>
      <c r="G8" s="303">
        <v>15130695</v>
      </c>
      <c r="H8" s="386">
        <f t="shared" si="0"/>
        <v>10.2427568081012</v>
      </c>
      <c r="I8" s="341"/>
      <c r="J8" s="306">
        <v>7010000</v>
      </c>
      <c r="K8" s="184">
        <v>3</v>
      </c>
      <c r="L8" s="307" t="s">
        <v>1296</v>
      </c>
      <c r="M8" s="184" t="s">
        <v>35</v>
      </c>
      <c r="N8" s="385">
        <v>1903001</v>
      </c>
      <c r="O8" s="385">
        <v>1186391</v>
      </c>
      <c r="P8" s="480">
        <f t="shared" si="1"/>
        <v>0.25654834620089251</v>
      </c>
    </row>
    <row r="9" spans="1:16" ht="21.95" customHeight="1">
      <c r="A9" s="341"/>
      <c r="B9" s="306">
        <v>215010000</v>
      </c>
      <c r="C9" s="184">
        <v>3</v>
      </c>
      <c r="D9" s="307" t="s">
        <v>117</v>
      </c>
      <c r="E9" s="184" t="s">
        <v>18</v>
      </c>
      <c r="F9" s="310">
        <v>267403</v>
      </c>
      <c r="G9" s="310">
        <v>15130695</v>
      </c>
      <c r="H9" s="380">
        <f t="shared" si="0"/>
        <v>10.2427568081012</v>
      </c>
      <c r="I9" s="341"/>
      <c r="J9" s="306">
        <v>7011300</v>
      </c>
      <c r="K9" s="184">
        <v>4</v>
      </c>
      <c r="L9" s="307" t="s">
        <v>864</v>
      </c>
      <c r="M9" s="184" t="s">
        <v>35</v>
      </c>
      <c r="N9" s="385">
        <v>1838256</v>
      </c>
      <c r="O9" s="385">
        <v>1146339</v>
      </c>
      <c r="P9" s="480">
        <f t="shared" si="1"/>
        <v>0.24788739516363903</v>
      </c>
    </row>
    <row r="10" spans="1:16" ht="21.95" customHeight="1">
      <c r="A10" s="341"/>
      <c r="B10" s="312">
        <v>300000000</v>
      </c>
      <c r="C10" s="313">
        <v>1</v>
      </c>
      <c r="D10" s="314" t="s">
        <v>123</v>
      </c>
      <c r="E10" s="313"/>
      <c r="F10" s="316"/>
      <c r="G10" s="316">
        <v>99578</v>
      </c>
      <c r="H10" s="378">
        <f t="shared" si="0"/>
        <v>6.7409543146372417E-2</v>
      </c>
      <c r="I10" s="341"/>
      <c r="J10" s="306">
        <v>7011310</v>
      </c>
      <c r="K10" s="184">
        <v>5</v>
      </c>
      <c r="L10" s="307" t="s">
        <v>866</v>
      </c>
      <c r="M10" s="184" t="s">
        <v>35</v>
      </c>
      <c r="N10" s="385">
        <v>746198</v>
      </c>
      <c r="O10" s="385">
        <v>514669</v>
      </c>
      <c r="P10" s="480">
        <f t="shared" si="1"/>
        <v>0.1112933938228351</v>
      </c>
    </row>
    <row r="11" spans="1:16" ht="21.95" customHeight="1">
      <c r="A11" s="341"/>
      <c r="B11" s="300">
        <v>301000000</v>
      </c>
      <c r="C11" s="301">
        <v>2</v>
      </c>
      <c r="D11" s="302" t="s">
        <v>125</v>
      </c>
      <c r="E11" s="301" t="s">
        <v>18</v>
      </c>
      <c r="F11" s="303">
        <v>3630</v>
      </c>
      <c r="G11" s="303">
        <v>99578</v>
      </c>
      <c r="H11" s="386">
        <f t="shared" si="0"/>
        <v>6.7409543146372417E-2</v>
      </c>
      <c r="I11" s="341"/>
      <c r="J11" s="306">
        <v>7011340</v>
      </c>
      <c r="K11" s="184">
        <v>5</v>
      </c>
      <c r="L11" s="307" t="s">
        <v>869</v>
      </c>
      <c r="M11" s="184" t="s">
        <v>35</v>
      </c>
      <c r="N11" s="385">
        <v>550186</v>
      </c>
      <c r="O11" s="385">
        <v>249258</v>
      </c>
      <c r="P11" s="480">
        <f t="shared" si="1"/>
        <v>5.3900213064109602E-2</v>
      </c>
    </row>
    <row r="12" spans="1:16" ht="21.95" customHeight="1">
      <c r="A12" s="341"/>
      <c r="B12" s="306">
        <v>301010000</v>
      </c>
      <c r="C12" s="184">
        <v>3</v>
      </c>
      <c r="D12" s="307" t="s">
        <v>127</v>
      </c>
      <c r="E12" s="184" t="s">
        <v>18</v>
      </c>
      <c r="F12" s="310">
        <v>3630</v>
      </c>
      <c r="G12" s="310">
        <v>99578</v>
      </c>
      <c r="H12" s="380">
        <f t="shared" si="0"/>
        <v>6.7409543146372417E-2</v>
      </c>
      <c r="I12" s="341"/>
      <c r="J12" s="306">
        <v>7011350</v>
      </c>
      <c r="K12" s="184">
        <v>5</v>
      </c>
      <c r="L12" s="307" t="s">
        <v>871</v>
      </c>
      <c r="M12" s="184" t="s">
        <v>35</v>
      </c>
      <c r="N12" s="385">
        <v>537572</v>
      </c>
      <c r="O12" s="385">
        <v>375493</v>
      </c>
      <c r="P12" s="480">
        <f t="shared" si="1"/>
        <v>8.1197605308883605E-2</v>
      </c>
    </row>
    <row r="13" spans="1:16" ht="21.95" customHeight="1">
      <c r="A13" s="341"/>
      <c r="B13" s="312">
        <v>500000000</v>
      </c>
      <c r="C13" s="313">
        <v>1</v>
      </c>
      <c r="D13" s="314" t="s">
        <v>149</v>
      </c>
      <c r="E13" s="313"/>
      <c r="F13" s="316"/>
      <c r="G13" s="316">
        <v>6273517</v>
      </c>
      <c r="H13" s="378">
        <f t="shared" si="0"/>
        <v>4.2468709442949333</v>
      </c>
      <c r="I13" s="341"/>
      <c r="J13" s="306">
        <v>7011500</v>
      </c>
      <c r="K13" s="184">
        <v>4</v>
      </c>
      <c r="L13" s="307" t="s">
        <v>873</v>
      </c>
      <c r="M13" s="184" t="s">
        <v>35</v>
      </c>
      <c r="N13" s="381">
        <v>54020</v>
      </c>
      <c r="O13" s="381">
        <v>32735</v>
      </c>
      <c r="P13" s="480">
        <f t="shared" si="1"/>
        <v>7.0787034905745363E-3</v>
      </c>
    </row>
    <row r="14" spans="1:16" ht="21.95" customHeight="1">
      <c r="A14" s="341"/>
      <c r="B14" s="300">
        <v>501000000</v>
      </c>
      <c r="C14" s="301">
        <v>2</v>
      </c>
      <c r="D14" s="302" t="s">
        <v>151</v>
      </c>
      <c r="E14" s="301"/>
      <c r="F14" s="303"/>
      <c r="G14" s="303">
        <v>3358918</v>
      </c>
      <c r="H14" s="386">
        <f t="shared" si="0"/>
        <v>2.2738268276740539</v>
      </c>
      <c r="I14" s="341"/>
      <c r="J14" s="306">
        <v>7030000</v>
      </c>
      <c r="K14" s="184">
        <v>3</v>
      </c>
      <c r="L14" s="307" t="s">
        <v>42</v>
      </c>
      <c r="M14" s="184" t="s">
        <v>18</v>
      </c>
      <c r="N14" s="381">
        <v>17</v>
      </c>
      <c r="O14" s="381">
        <v>33567</v>
      </c>
      <c r="P14" s="480">
        <f t="shared" si="1"/>
        <v>7.2586173840878416E-3</v>
      </c>
    </row>
    <row r="15" spans="1:16" ht="21.95" customHeight="1">
      <c r="A15" s="341"/>
      <c r="B15" s="306">
        <v>501010000</v>
      </c>
      <c r="C15" s="184">
        <v>3</v>
      </c>
      <c r="D15" s="307" t="s">
        <v>153</v>
      </c>
      <c r="E15" s="184"/>
      <c r="F15" s="310"/>
      <c r="G15" s="310">
        <v>3358918</v>
      </c>
      <c r="H15" s="380">
        <f t="shared" si="0"/>
        <v>2.2738268276740539</v>
      </c>
      <c r="I15" s="341"/>
      <c r="J15" s="300">
        <v>9000000</v>
      </c>
      <c r="K15" s="301">
        <v>2</v>
      </c>
      <c r="L15" s="302" t="s">
        <v>44</v>
      </c>
      <c r="M15" s="301" t="s">
        <v>18</v>
      </c>
      <c r="N15" s="387">
        <v>1035683</v>
      </c>
      <c r="O15" s="387">
        <v>51238239</v>
      </c>
      <c r="P15" s="488">
        <f t="shared" si="1"/>
        <v>11.079893119297155</v>
      </c>
    </row>
    <row r="16" spans="1:16" ht="21.95" customHeight="1">
      <c r="A16" s="341"/>
      <c r="B16" s="300">
        <v>505000000</v>
      </c>
      <c r="C16" s="301">
        <v>2</v>
      </c>
      <c r="D16" s="302" t="s">
        <v>173</v>
      </c>
      <c r="E16" s="301" t="s">
        <v>18</v>
      </c>
      <c r="F16" s="303">
        <v>434</v>
      </c>
      <c r="G16" s="303">
        <v>2502068</v>
      </c>
      <c r="H16" s="386">
        <f t="shared" si="0"/>
        <v>1.6937803611355693</v>
      </c>
      <c r="I16" s="341"/>
      <c r="J16" s="306">
        <v>9010000</v>
      </c>
      <c r="K16" s="184">
        <v>3</v>
      </c>
      <c r="L16" s="307" t="s">
        <v>875</v>
      </c>
      <c r="M16" s="184" t="s">
        <v>18</v>
      </c>
      <c r="N16" s="385">
        <v>4725</v>
      </c>
      <c r="O16" s="385">
        <v>234207</v>
      </c>
      <c r="P16" s="480">
        <f t="shared" si="1"/>
        <v>5.0645544781334678E-2</v>
      </c>
    </row>
    <row r="17" spans="1:16" ht="21.95" customHeight="1">
      <c r="A17" s="341"/>
      <c r="B17" s="306">
        <v>505010000</v>
      </c>
      <c r="C17" s="184">
        <v>3</v>
      </c>
      <c r="D17" s="307" t="s">
        <v>175</v>
      </c>
      <c r="E17" s="184" t="s">
        <v>18</v>
      </c>
      <c r="F17" s="310">
        <v>318</v>
      </c>
      <c r="G17" s="310">
        <v>2089283</v>
      </c>
      <c r="H17" s="380">
        <f t="shared" si="0"/>
        <v>1.4143446597991765</v>
      </c>
      <c r="I17" s="341"/>
      <c r="J17" s="306">
        <v>9050000</v>
      </c>
      <c r="K17" s="184">
        <v>3</v>
      </c>
      <c r="L17" s="307" t="s">
        <v>877</v>
      </c>
      <c r="M17" s="184" t="s">
        <v>18</v>
      </c>
      <c r="N17" s="385">
        <v>57385</v>
      </c>
      <c r="O17" s="385">
        <v>2864398</v>
      </c>
      <c r="P17" s="480">
        <f t="shared" si="1"/>
        <v>0.61940504417274245</v>
      </c>
    </row>
    <row r="18" spans="1:16" ht="21.95" customHeight="1">
      <c r="A18" s="341"/>
      <c r="B18" s="306">
        <v>505030000</v>
      </c>
      <c r="C18" s="184">
        <v>3</v>
      </c>
      <c r="D18" s="307" t="s">
        <v>177</v>
      </c>
      <c r="E18" s="184" t="s">
        <v>18</v>
      </c>
      <c r="F18" s="310">
        <v>116</v>
      </c>
      <c r="G18" s="310">
        <v>412785</v>
      </c>
      <c r="H18" s="380">
        <f t="shared" si="0"/>
        <v>0.27943570133639295</v>
      </c>
      <c r="I18" s="341"/>
      <c r="J18" s="306">
        <v>9070000</v>
      </c>
      <c r="K18" s="184">
        <v>3</v>
      </c>
      <c r="L18" s="307" t="s">
        <v>879</v>
      </c>
      <c r="M18" s="184" t="s">
        <v>18</v>
      </c>
      <c r="N18" s="385">
        <v>973227</v>
      </c>
      <c r="O18" s="385">
        <v>48120149</v>
      </c>
      <c r="P18" s="480">
        <f t="shared" si="1"/>
        <v>10.405629042103767</v>
      </c>
    </row>
    <row r="19" spans="1:16" ht="21.95" customHeight="1">
      <c r="A19" s="341"/>
      <c r="B19" s="300">
        <v>515000000</v>
      </c>
      <c r="C19" s="301">
        <v>2</v>
      </c>
      <c r="D19" s="302" t="s">
        <v>206</v>
      </c>
      <c r="E19" s="301" t="s">
        <v>18</v>
      </c>
      <c r="F19" s="303">
        <v>199</v>
      </c>
      <c r="G19" s="303">
        <v>192971</v>
      </c>
      <c r="H19" s="386">
        <f t="shared" si="0"/>
        <v>0.1306321371236481</v>
      </c>
      <c r="I19" s="341"/>
      <c r="J19" s="306">
        <v>9070100</v>
      </c>
      <c r="K19" s="184">
        <v>4</v>
      </c>
      <c r="L19" s="307" t="s">
        <v>881</v>
      </c>
      <c r="M19" s="184" t="s">
        <v>18</v>
      </c>
      <c r="N19" s="381">
        <v>117026</v>
      </c>
      <c r="O19" s="381">
        <v>5509545</v>
      </c>
      <c r="P19" s="480">
        <f t="shared" si="1"/>
        <v>1.1913986687941802</v>
      </c>
    </row>
    <row r="20" spans="1:16" ht="21.95" customHeight="1">
      <c r="A20" s="341"/>
      <c r="B20" s="300">
        <v>517000000</v>
      </c>
      <c r="C20" s="301">
        <v>2</v>
      </c>
      <c r="D20" s="302" t="s">
        <v>220</v>
      </c>
      <c r="E20" s="301" t="s">
        <v>18</v>
      </c>
      <c r="F20" s="303">
        <v>89</v>
      </c>
      <c r="G20" s="303">
        <v>219560</v>
      </c>
      <c r="H20" s="386">
        <f t="shared" si="0"/>
        <v>0.1486316183616615</v>
      </c>
      <c r="I20" s="341"/>
      <c r="J20" s="306">
        <v>9110000</v>
      </c>
      <c r="K20" s="184">
        <v>3</v>
      </c>
      <c r="L20" s="307" t="s">
        <v>885</v>
      </c>
      <c r="M20" s="184" t="s">
        <v>18</v>
      </c>
      <c r="N20" s="381">
        <v>346</v>
      </c>
      <c r="O20" s="381">
        <v>19485</v>
      </c>
      <c r="P20" s="480">
        <f t="shared" si="1"/>
        <v>4.2134882393109778E-3</v>
      </c>
    </row>
    <row r="21" spans="1:16" ht="21.95" customHeight="1">
      <c r="A21" s="341"/>
      <c r="B21" s="312">
        <v>600000000</v>
      </c>
      <c r="C21" s="313">
        <v>1</v>
      </c>
      <c r="D21" s="314" t="s">
        <v>222</v>
      </c>
      <c r="E21" s="313"/>
      <c r="F21" s="316"/>
      <c r="G21" s="316">
        <v>92151153</v>
      </c>
      <c r="H21" s="378">
        <f t="shared" si="0"/>
        <v>62.381922956290204</v>
      </c>
      <c r="I21" s="341"/>
      <c r="J21" s="300">
        <v>13000000</v>
      </c>
      <c r="K21" s="301">
        <v>2</v>
      </c>
      <c r="L21" s="302" t="s">
        <v>63</v>
      </c>
      <c r="M21" s="301" t="s">
        <v>18</v>
      </c>
      <c r="N21" s="387">
        <v>124710</v>
      </c>
      <c r="O21" s="387">
        <v>12299957</v>
      </c>
      <c r="P21" s="488">
        <f t="shared" si="1"/>
        <v>2.6597754253800736</v>
      </c>
    </row>
    <row r="22" spans="1:16" ht="21.95" customHeight="1">
      <c r="A22" s="341"/>
      <c r="B22" s="300">
        <v>611000000</v>
      </c>
      <c r="C22" s="301">
        <v>2</v>
      </c>
      <c r="D22" s="302" t="s">
        <v>348</v>
      </c>
      <c r="E22" s="301" t="s">
        <v>18</v>
      </c>
      <c r="F22" s="303">
        <v>124149</v>
      </c>
      <c r="G22" s="303">
        <v>92150489</v>
      </c>
      <c r="H22" s="386">
        <f t="shared" si="0"/>
        <v>62.381473460049577</v>
      </c>
      <c r="I22" s="341"/>
      <c r="J22" s="306">
        <v>13010000</v>
      </c>
      <c r="K22" s="184">
        <v>3</v>
      </c>
      <c r="L22" s="307" t="s">
        <v>904</v>
      </c>
      <c r="M22" s="184" t="s">
        <v>18</v>
      </c>
      <c r="N22" s="381">
        <v>124710</v>
      </c>
      <c r="O22" s="381">
        <v>12299957</v>
      </c>
      <c r="P22" s="480">
        <f t="shared" si="1"/>
        <v>2.6597754253800736</v>
      </c>
    </row>
    <row r="23" spans="1:16" ht="21.95" customHeight="1">
      <c r="A23" s="341"/>
      <c r="B23" s="306">
        <v>611070000</v>
      </c>
      <c r="C23" s="184">
        <v>3</v>
      </c>
      <c r="D23" s="307" t="s">
        <v>366</v>
      </c>
      <c r="E23" s="184" t="s">
        <v>18</v>
      </c>
      <c r="F23" s="310">
        <v>126</v>
      </c>
      <c r="G23" s="310">
        <v>131204</v>
      </c>
      <c r="H23" s="380">
        <f t="shared" si="0"/>
        <v>8.8818832462759303E-2</v>
      </c>
      <c r="I23" s="341"/>
      <c r="J23" s="306">
        <v>13010300</v>
      </c>
      <c r="K23" s="184">
        <v>4</v>
      </c>
      <c r="L23" s="307" t="s">
        <v>908</v>
      </c>
      <c r="M23" s="184" t="s">
        <v>18</v>
      </c>
      <c r="N23" s="381">
        <v>20864</v>
      </c>
      <c r="O23" s="381">
        <v>2156363</v>
      </c>
      <c r="P23" s="480">
        <f t="shared" si="1"/>
        <v>0.46629767206493911</v>
      </c>
    </row>
    <row r="24" spans="1:16" ht="21.95" customHeight="1">
      <c r="A24" s="341"/>
      <c r="B24" s="306">
        <v>611070100</v>
      </c>
      <c r="C24" s="184">
        <v>4</v>
      </c>
      <c r="D24" s="307" t="s">
        <v>368</v>
      </c>
      <c r="E24" s="184" t="s">
        <v>18</v>
      </c>
      <c r="F24" s="310">
        <v>126</v>
      </c>
      <c r="G24" s="310">
        <v>131204</v>
      </c>
      <c r="H24" s="380">
        <f t="shared" si="0"/>
        <v>8.8818832462759303E-2</v>
      </c>
      <c r="I24" s="341"/>
      <c r="J24" s="300">
        <v>17000000</v>
      </c>
      <c r="K24" s="301">
        <v>2</v>
      </c>
      <c r="L24" s="302" t="s">
        <v>69</v>
      </c>
      <c r="M24" s="301" t="s">
        <v>18</v>
      </c>
      <c r="N24" s="387">
        <v>178218</v>
      </c>
      <c r="O24" s="387">
        <v>4330203</v>
      </c>
      <c r="P24" s="488">
        <f t="shared" si="1"/>
        <v>0.93637461710695991</v>
      </c>
    </row>
    <row r="25" spans="1:16" ht="21.95" customHeight="1">
      <c r="A25" s="341"/>
      <c r="B25" s="306">
        <v>611070110</v>
      </c>
      <c r="C25" s="184">
        <v>5</v>
      </c>
      <c r="D25" s="307" t="s">
        <v>370</v>
      </c>
      <c r="E25" s="184" t="s">
        <v>18</v>
      </c>
      <c r="F25" s="310">
        <v>87</v>
      </c>
      <c r="G25" s="310">
        <v>112612</v>
      </c>
      <c r="H25" s="380">
        <f t="shared" si="0"/>
        <v>7.6232937725193212E-2</v>
      </c>
      <c r="I25" s="341"/>
      <c r="J25" s="306">
        <v>17030000</v>
      </c>
      <c r="K25" s="184">
        <v>3</v>
      </c>
      <c r="L25" s="307" t="s">
        <v>934</v>
      </c>
      <c r="M25" s="184" t="s">
        <v>18</v>
      </c>
      <c r="N25" s="381">
        <v>178218</v>
      </c>
      <c r="O25" s="381">
        <v>4330203</v>
      </c>
      <c r="P25" s="480">
        <f t="shared" si="1"/>
        <v>0.93637461710695991</v>
      </c>
    </row>
    <row r="26" spans="1:16" ht="21.95" customHeight="1">
      <c r="A26" s="341"/>
      <c r="B26" s="306">
        <v>611170000</v>
      </c>
      <c r="C26" s="184">
        <v>3</v>
      </c>
      <c r="D26" s="307" t="s">
        <v>388</v>
      </c>
      <c r="E26" s="184" t="s">
        <v>18</v>
      </c>
      <c r="F26" s="310">
        <v>124024</v>
      </c>
      <c r="G26" s="310">
        <v>92019285</v>
      </c>
      <c r="H26" s="380">
        <f t="shared" si="0"/>
        <v>62.29265462758682</v>
      </c>
      <c r="I26" s="341"/>
      <c r="J26" s="312">
        <v>200000000</v>
      </c>
      <c r="K26" s="313">
        <v>1</v>
      </c>
      <c r="L26" s="314" t="s">
        <v>1302</v>
      </c>
      <c r="M26" s="313"/>
      <c r="N26" s="379"/>
      <c r="O26" s="379">
        <v>23893243</v>
      </c>
      <c r="P26" s="487">
        <f t="shared" si="1"/>
        <v>5.1667384336412292</v>
      </c>
    </row>
    <row r="27" spans="1:16" ht="21.95" customHeight="1">
      <c r="A27" s="341"/>
      <c r="B27" s="306">
        <v>611170100</v>
      </c>
      <c r="C27" s="184">
        <v>4</v>
      </c>
      <c r="D27" s="307" t="s">
        <v>390</v>
      </c>
      <c r="E27" s="184" t="s">
        <v>18</v>
      </c>
      <c r="F27" s="308">
        <v>123954</v>
      </c>
      <c r="G27" s="308">
        <v>91403958</v>
      </c>
      <c r="H27" s="380">
        <f t="shared" si="0"/>
        <v>61.876107679911343</v>
      </c>
      <c r="I27" s="341"/>
      <c r="J27" s="300">
        <v>207000000</v>
      </c>
      <c r="K27" s="301">
        <v>2</v>
      </c>
      <c r="L27" s="302" t="s">
        <v>95</v>
      </c>
      <c r="M27" s="301"/>
      <c r="N27" s="387"/>
      <c r="O27" s="387">
        <v>19058796</v>
      </c>
      <c r="P27" s="488">
        <f t="shared" si="1"/>
        <v>4.1213247524468617</v>
      </c>
    </row>
    <row r="28" spans="1:16" ht="21.95" customHeight="1">
      <c r="A28" s="341"/>
      <c r="B28" s="300">
        <v>615000000</v>
      </c>
      <c r="C28" s="301">
        <v>2</v>
      </c>
      <c r="D28" s="302" t="s">
        <v>421</v>
      </c>
      <c r="E28" s="301"/>
      <c r="F28" s="303"/>
      <c r="G28" s="303">
        <v>664</v>
      </c>
      <c r="H28" s="386">
        <f t="shared" si="0"/>
        <v>4.4949624062736029E-4</v>
      </c>
      <c r="I28" s="341"/>
      <c r="J28" s="300">
        <v>213000000</v>
      </c>
      <c r="K28" s="301">
        <v>2</v>
      </c>
      <c r="L28" s="302" t="s">
        <v>111</v>
      </c>
      <c r="M28" s="301" t="s">
        <v>18</v>
      </c>
      <c r="N28" s="387">
        <v>141050</v>
      </c>
      <c r="O28" s="387">
        <v>1305548</v>
      </c>
      <c r="P28" s="488">
        <f t="shared" si="1"/>
        <v>0.28231517289484054</v>
      </c>
    </row>
    <row r="29" spans="1:16" ht="21.95" customHeight="1">
      <c r="A29" s="341"/>
      <c r="B29" s="312">
        <v>700000000</v>
      </c>
      <c r="C29" s="313">
        <v>1</v>
      </c>
      <c r="D29" s="314" t="s">
        <v>467</v>
      </c>
      <c r="E29" s="313"/>
      <c r="F29" s="316"/>
      <c r="G29" s="316">
        <v>34039258</v>
      </c>
      <c r="H29" s="378">
        <f t="shared" si="0"/>
        <v>23.042949555338552</v>
      </c>
      <c r="I29" s="341"/>
      <c r="J29" s="306">
        <v>213030000</v>
      </c>
      <c r="K29" s="184">
        <v>3</v>
      </c>
      <c r="L29" s="307" t="s">
        <v>1035</v>
      </c>
      <c r="M29" s="184" t="s">
        <v>18</v>
      </c>
      <c r="N29" s="385">
        <v>141050</v>
      </c>
      <c r="O29" s="385">
        <v>1305548</v>
      </c>
      <c r="P29" s="480">
        <f t="shared" si="1"/>
        <v>0.28231517289484054</v>
      </c>
    </row>
    <row r="30" spans="1:16" ht="21.95" customHeight="1">
      <c r="A30" s="341"/>
      <c r="B30" s="506">
        <v>705000000</v>
      </c>
      <c r="C30" s="504">
        <v>2</v>
      </c>
      <c r="D30" s="505" t="s">
        <v>648</v>
      </c>
      <c r="E30" s="504"/>
      <c r="F30" s="503"/>
      <c r="G30" s="503">
        <v>34039258</v>
      </c>
      <c r="H30" s="502">
        <f t="shared" si="0"/>
        <v>23.042949555338552</v>
      </c>
      <c r="I30" s="341"/>
      <c r="J30" s="306">
        <v>213030100</v>
      </c>
      <c r="K30" s="184">
        <v>4</v>
      </c>
      <c r="L30" s="307" t="s">
        <v>1037</v>
      </c>
      <c r="M30" s="184" t="s">
        <v>18</v>
      </c>
      <c r="N30" s="385">
        <v>123845</v>
      </c>
      <c r="O30" s="385">
        <v>975319</v>
      </c>
      <c r="P30" s="480">
        <f t="shared" si="1"/>
        <v>0.21090557536959423</v>
      </c>
    </row>
    <row r="31" spans="1:16" ht="21.95" customHeight="1">
      <c r="A31" s="341"/>
      <c r="B31" s="498">
        <v>705110000</v>
      </c>
      <c r="C31" s="55">
        <v>3</v>
      </c>
      <c r="D31" s="497" t="s">
        <v>680</v>
      </c>
      <c r="E31" s="55"/>
      <c r="F31" s="496"/>
      <c r="G31" s="496">
        <v>34039258</v>
      </c>
      <c r="H31" s="380">
        <f t="shared" si="0"/>
        <v>23.042949555338552</v>
      </c>
      <c r="I31" s="341"/>
      <c r="J31" s="306">
        <v>213030130</v>
      </c>
      <c r="K31" s="184">
        <v>5</v>
      </c>
      <c r="L31" s="307" t="s">
        <v>1041</v>
      </c>
      <c r="M31" s="184" t="s">
        <v>18</v>
      </c>
      <c r="N31" s="381">
        <v>123845</v>
      </c>
      <c r="O31" s="381">
        <v>975319</v>
      </c>
      <c r="P31" s="480">
        <f t="shared" si="1"/>
        <v>0.21090557536959423</v>
      </c>
    </row>
    <row r="32" spans="1:16" ht="21.95" customHeight="1">
      <c r="A32" s="341"/>
      <c r="B32" s="495">
        <v>800000000</v>
      </c>
      <c r="C32" s="315">
        <v>1</v>
      </c>
      <c r="D32" s="494" t="s">
        <v>692</v>
      </c>
      <c r="E32" s="315"/>
      <c r="F32" s="493"/>
      <c r="G32" s="493">
        <v>931</v>
      </c>
      <c r="H32" s="378">
        <f t="shared" si="0"/>
        <v>6.302424699157717E-4</v>
      </c>
      <c r="I32" s="341"/>
      <c r="J32" s="306">
        <v>213030500</v>
      </c>
      <c r="K32" s="184">
        <v>4</v>
      </c>
      <c r="L32" s="307" t="s">
        <v>1045</v>
      </c>
      <c r="M32" s="184" t="s">
        <v>18</v>
      </c>
      <c r="N32" s="385">
        <v>2790</v>
      </c>
      <c r="O32" s="385">
        <v>79531</v>
      </c>
      <c r="P32" s="480">
        <f t="shared" si="1"/>
        <v>1.719799503005601E-2</v>
      </c>
    </row>
    <row r="33" spans="1:16" ht="21.95" customHeight="1">
      <c r="A33" s="341"/>
      <c r="B33" s="501">
        <v>813000000</v>
      </c>
      <c r="C33" s="32">
        <v>2</v>
      </c>
      <c r="D33" s="500" t="s">
        <v>763</v>
      </c>
      <c r="E33" s="32"/>
      <c r="F33" s="499"/>
      <c r="G33" s="499">
        <v>931</v>
      </c>
      <c r="H33" s="386">
        <f t="shared" si="0"/>
        <v>6.302424699157717E-4</v>
      </c>
      <c r="I33" s="341"/>
      <c r="J33" s="306">
        <v>213030700</v>
      </c>
      <c r="K33" s="184">
        <v>4</v>
      </c>
      <c r="L33" s="307" t="s">
        <v>1047</v>
      </c>
      <c r="M33" s="184" t="s">
        <v>18</v>
      </c>
      <c r="N33" s="385">
        <v>1500</v>
      </c>
      <c r="O33" s="385">
        <v>21536</v>
      </c>
      <c r="P33" s="480">
        <f t="shared" si="1"/>
        <v>4.65700193594053E-3</v>
      </c>
    </row>
    <row r="34" spans="1:16" ht="21.95" customHeight="1">
      <c r="A34" s="341"/>
      <c r="B34" s="498">
        <v>813110000</v>
      </c>
      <c r="C34" s="55">
        <v>3</v>
      </c>
      <c r="D34" s="497" t="s">
        <v>777</v>
      </c>
      <c r="E34" s="55" t="s">
        <v>35</v>
      </c>
      <c r="F34" s="496">
        <v>218</v>
      </c>
      <c r="G34" s="496">
        <v>931</v>
      </c>
      <c r="H34" s="380">
        <f t="shared" si="0"/>
        <v>6.302424699157717E-4</v>
      </c>
      <c r="I34" s="341"/>
      <c r="J34" s="300">
        <v>215000000</v>
      </c>
      <c r="K34" s="301">
        <v>2</v>
      </c>
      <c r="L34" s="302" t="s">
        <v>115</v>
      </c>
      <c r="M34" s="301" t="s">
        <v>18</v>
      </c>
      <c r="N34" s="387">
        <v>1139</v>
      </c>
      <c r="O34" s="387">
        <v>73376</v>
      </c>
      <c r="P34" s="488">
        <f t="shared" si="1"/>
        <v>1.5867021454846409E-2</v>
      </c>
    </row>
    <row r="35" spans="1:16" ht="21.95" customHeight="1">
      <c r="A35" s="341"/>
      <c r="B35" s="495">
        <v>900000000</v>
      </c>
      <c r="C35" s="315">
        <v>1</v>
      </c>
      <c r="D35" s="494" t="s">
        <v>817</v>
      </c>
      <c r="E35" s="315"/>
      <c r="F35" s="493"/>
      <c r="G35" s="493">
        <v>18376</v>
      </c>
      <c r="H35" s="378">
        <f t="shared" si="0"/>
        <v>1.2439673068928271E-2</v>
      </c>
      <c r="I35" s="341"/>
      <c r="J35" s="306">
        <v>215050000</v>
      </c>
      <c r="K35" s="184">
        <v>3</v>
      </c>
      <c r="L35" s="307" t="s">
        <v>1056</v>
      </c>
      <c r="M35" s="184" t="s">
        <v>18</v>
      </c>
      <c r="N35" s="385">
        <v>1139</v>
      </c>
      <c r="O35" s="385">
        <v>73376</v>
      </c>
      <c r="P35" s="480">
        <f t="shared" si="1"/>
        <v>1.5867021454846409E-2</v>
      </c>
    </row>
    <row r="36" spans="1:16" ht="21.95" customHeight="1" thickBot="1">
      <c r="A36" s="341"/>
      <c r="B36" s="492">
        <v>901000000</v>
      </c>
      <c r="C36" s="490">
        <v>2</v>
      </c>
      <c r="D36" s="491" t="s">
        <v>819</v>
      </c>
      <c r="E36" s="490"/>
      <c r="F36" s="489"/>
      <c r="G36" s="489">
        <v>18376</v>
      </c>
      <c r="H36" s="368">
        <f t="shared" si="0"/>
        <v>1.2439673068928271E-2</v>
      </c>
      <c r="I36" s="341"/>
      <c r="J36" s="306">
        <v>215052300</v>
      </c>
      <c r="K36" s="184">
        <v>4</v>
      </c>
      <c r="L36" s="307" t="s">
        <v>1072</v>
      </c>
      <c r="M36" s="184" t="s">
        <v>18</v>
      </c>
      <c r="N36" s="381">
        <v>1139</v>
      </c>
      <c r="O36" s="381">
        <v>73376</v>
      </c>
      <c r="P36" s="480">
        <f t="shared" si="1"/>
        <v>1.5867021454846409E-2</v>
      </c>
    </row>
    <row r="37" spans="1:16" ht="21.95" customHeight="1" thickBot="1">
      <c r="A37" s="341"/>
      <c r="B37" s="439" t="s">
        <v>1310</v>
      </c>
      <c r="C37" s="337"/>
      <c r="D37" s="337"/>
      <c r="E37" s="366"/>
      <c r="F37" s="339"/>
      <c r="G37" s="339">
        <f>G6+G10+G13+G21+G29+G32+G35</f>
        <v>147720924</v>
      </c>
      <c r="H37" s="454">
        <f t="shared" si="0"/>
        <v>100</v>
      </c>
      <c r="I37" s="341"/>
      <c r="J37" s="300">
        <v>217000000</v>
      </c>
      <c r="K37" s="301">
        <v>2</v>
      </c>
      <c r="L37" s="302" t="s">
        <v>119</v>
      </c>
      <c r="M37" s="301"/>
      <c r="N37" s="387"/>
      <c r="O37" s="387">
        <v>3455523</v>
      </c>
      <c r="P37" s="488">
        <f t="shared" si="1"/>
        <v>0.74723148684467988</v>
      </c>
    </row>
    <row r="38" spans="1:16" ht="21.95" customHeight="1">
      <c r="A38" s="341"/>
      <c r="B38" s="341"/>
      <c r="C38" s="383"/>
      <c r="D38" s="341"/>
      <c r="E38" s="383"/>
      <c r="F38" s="451"/>
      <c r="G38" s="451"/>
      <c r="H38" s="341"/>
      <c r="I38" s="341"/>
      <c r="J38" s="306">
        <v>217010000</v>
      </c>
      <c r="K38" s="184">
        <v>3</v>
      </c>
      <c r="L38" s="307" t="s">
        <v>1083</v>
      </c>
      <c r="M38" s="184" t="s">
        <v>18</v>
      </c>
      <c r="N38" s="385">
        <v>7</v>
      </c>
      <c r="O38" s="385">
        <v>1459</v>
      </c>
      <c r="P38" s="480">
        <f t="shared" ref="P38:P69" si="2">O38/$O$73*100</f>
        <v>3.154980416297006E-4</v>
      </c>
    </row>
    <row r="39" spans="1:16" ht="21.95" customHeight="1">
      <c r="A39" s="341"/>
      <c r="B39" s="341"/>
      <c r="C39" s="383"/>
      <c r="D39" s="341"/>
      <c r="E39" s="383"/>
      <c r="F39" s="451"/>
      <c r="G39" s="451"/>
      <c r="H39" s="341"/>
      <c r="I39" s="341"/>
      <c r="J39" s="306">
        <v>217030000</v>
      </c>
      <c r="K39" s="184">
        <v>3</v>
      </c>
      <c r="L39" s="307" t="s">
        <v>1087</v>
      </c>
      <c r="M39" s="184"/>
      <c r="N39" s="385"/>
      <c r="O39" s="385">
        <v>3454064</v>
      </c>
      <c r="P39" s="480">
        <f t="shared" si="2"/>
        <v>0.74691598880305021</v>
      </c>
    </row>
    <row r="40" spans="1:16" ht="21.95" customHeight="1">
      <c r="A40" s="341"/>
      <c r="B40" s="341"/>
      <c r="C40" s="383"/>
      <c r="D40" s="341"/>
      <c r="E40" s="383"/>
      <c r="F40" s="451"/>
      <c r="G40" s="451"/>
      <c r="H40" s="341"/>
      <c r="I40" s="341"/>
      <c r="J40" s="312">
        <v>300000000</v>
      </c>
      <c r="K40" s="313">
        <v>1</v>
      </c>
      <c r="L40" s="314" t="s">
        <v>123</v>
      </c>
      <c r="M40" s="313"/>
      <c r="N40" s="379"/>
      <c r="O40" s="379">
        <v>334035034</v>
      </c>
      <c r="P40" s="487">
        <f t="shared" si="2"/>
        <v>72.232624443255972</v>
      </c>
    </row>
    <row r="41" spans="1:16" ht="21.95" customHeight="1">
      <c r="A41" s="341"/>
      <c r="B41" s="341"/>
      <c r="C41" s="383"/>
      <c r="D41" s="341"/>
      <c r="E41" s="383"/>
      <c r="F41" s="451"/>
      <c r="G41" s="451"/>
      <c r="H41" s="341"/>
      <c r="I41" s="341"/>
      <c r="J41" s="300">
        <v>301000000</v>
      </c>
      <c r="K41" s="301">
        <v>2</v>
      </c>
      <c r="L41" s="302" t="s">
        <v>1092</v>
      </c>
      <c r="M41" s="301" t="s">
        <v>18</v>
      </c>
      <c r="N41" s="387">
        <v>8998879</v>
      </c>
      <c r="O41" s="387">
        <v>312773544</v>
      </c>
      <c r="P41" s="488">
        <f t="shared" si="2"/>
        <v>67.634983280041808</v>
      </c>
    </row>
    <row r="42" spans="1:16" ht="21.95" customHeight="1">
      <c r="A42" s="341"/>
      <c r="B42" s="341"/>
      <c r="C42" s="383"/>
      <c r="D42" s="341"/>
      <c r="E42" s="383"/>
      <c r="F42" s="451"/>
      <c r="G42" s="451"/>
      <c r="H42" s="341"/>
      <c r="I42" s="341"/>
      <c r="J42" s="306">
        <v>301010000</v>
      </c>
      <c r="K42" s="184">
        <v>3</v>
      </c>
      <c r="L42" s="307" t="s">
        <v>1093</v>
      </c>
      <c r="M42" s="184" t="s">
        <v>18</v>
      </c>
      <c r="N42" s="381">
        <v>8974622</v>
      </c>
      <c r="O42" s="381">
        <v>310506309</v>
      </c>
      <c r="P42" s="480">
        <f t="shared" si="2"/>
        <v>67.144710351724939</v>
      </c>
    </row>
    <row r="43" spans="1:16" ht="21.95" customHeight="1">
      <c r="A43" s="341"/>
      <c r="B43" s="341"/>
      <c r="C43" s="383"/>
      <c r="D43" s="341"/>
      <c r="E43" s="383"/>
      <c r="F43" s="451"/>
      <c r="G43" s="451"/>
      <c r="H43" s="341"/>
      <c r="I43" s="341"/>
      <c r="J43" s="306">
        <v>301010300</v>
      </c>
      <c r="K43" s="184">
        <v>4</v>
      </c>
      <c r="L43" s="307" t="s">
        <v>1097</v>
      </c>
      <c r="M43" s="184" t="s">
        <v>18</v>
      </c>
      <c r="N43" s="381">
        <v>3543296</v>
      </c>
      <c r="O43" s="381">
        <v>127684496</v>
      </c>
      <c r="P43" s="480">
        <f t="shared" si="2"/>
        <v>27.610835116158562</v>
      </c>
    </row>
    <row r="44" spans="1:16" ht="21.95" customHeight="1">
      <c r="A44" s="341"/>
      <c r="B44" s="341"/>
      <c r="C44" s="383"/>
      <c r="D44" s="341"/>
      <c r="E44" s="383"/>
      <c r="F44" s="451"/>
      <c r="G44" s="451"/>
      <c r="H44" s="341"/>
      <c r="I44" s="341"/>
      <c r="J44" s="306">
        <v>301010320</v>
      </c>
      <c r="K44" s="184">
        <v>5</v>
      </c>
      <c r="L44" s="307" t="s">
        <v>1099</v>
      </c>
      <c r="M44" s="184" t="s">
        <v>18</v>
      </c>
      <c r="N44" s="381">
        <v>3543296</v>
      </c>
      <c r="O44" s="381">
        <v>127684496</v>
      </c>
      <c r="P44" s="480">
        <f t="shared" si="2"/>
        <v>27.610835116158562</v>
      </c>
    </row>
    <row r="45" spans="1:16" ht="21.95" customHeight="1">
      <c r="A45" s="341"/>
      <c r="B45" s="341"/>
      <c r="C45" s="383"/>
      <c r="D45" s="341"/>
      <c r="E45" s="383"/>
      <c r="F45" s="451"/>
      <c r="G45" s="451"/>
      <c r="H45" s="341"/>
      <c r="I45" s="341"/>
      <c r="J45" s="306">
        <v>301010500</v>
      </c>
      <c r="K45" s="184">
        <v>4</v>
      </c>
      <c r="L45" s="307" t="s">
        <v>1101</v>
      </c>
      <c r="M45" s="184" t="s">
        <v>18</v>
      </c>
      <c r="N45" s="381">
        <v>5431326</v>
      </c>
      <c r="O45" s="381">
        <v>182821813</v>
      </c>
      <c r="P45" s="480">
        <f t="shared" si="2"/>
        <v>39.53387523556637</v>
      </c>
    </row>
    <row r="46" spans="1:16" ht="21.95" customHeight="1">
      <c r="A46" s="341"/>
      <c r="B46" s="341"/>
      <c r="C46" s="383"/>
      <c r="D46" s="341"/>
      <c r="E46" s="383"/>
      <c r="F46" s="451"/>
      <c r="G46" s="451"/>
      <c r="H46" s="341"/>
      <c r="I46" s="341"/>
      <c r="J46" s="300">
        <v>305000000</v>
      </c>
      <c r="K46" s="301">
        <v>2</v>
      </c>
      <c r="L46" s="302" t="s">
        <v>1114</v>
      </c>
      <c r="M46" s="301" t="s">
        <v>18</v>
      </c>
      <c r="N46" s="387">
        <v>260424</v>
      </c>
      <c r="O46" s="387">
        <v>21261490</v>
      </c>
      <c r="P46" s="488">
        <f t="shared" si="2"/>
        <v>4.5976411632141625</v>
      </c>
    </row>
    <row r="47" spans="1:16" ht="21.95" customHeight="1">
      <c r="A47" s="341"/>
      <c r="B47" s="341"/>
      <c r="C47" s="383"/>
      <c r="D47" s="341"/>
      <c r="E47" s="383"/>
      <c r="F47" s="451"/>
      <c r="G47" s="451"/>
      <c r="H47" s="341"/>
      <c r="I47" s="341"/>
      <c r="J47" s="306">
        <v>305010000</v>
      </c>
      <c r="K47" s="184">
        <v>3</v>
      </c>
      <c r="L47" s="307" t="s">
        <v>1116</v>
      </c>
      <c r="M47" s="184" t="s">
        <v>18</v>
      </c>
      <c r="N47" s="385">
        <v>260424</v>
      </c>
      <c r="O47" s="385">
        <v>21261490</v>
      </c>
      <c r="P47" s="480">
        <f t="shared" si="2"/>
        <v>4.5976411632141625</v>
      </c>
    </row>
    <row r="48" spans="1:16" ht="21.95" customHeight="1">
      <c r="A48" s="341"/>
      <c r="B48" s="341"/>
      <c r="C48" s="383"/>
      <c r="D48" s="341"/>
      <c r="E48" s="383"/>
      <c r="F48" s="451"/>
      <c r="G48" s="451"/>
      <c r="H48" s="341"/>
      <c r="I48" s="341"/>
      <c r="J48" s="306">
        <v>305010100</v>
      </c>
      <c r="K48" s="184">
        <v>4</v>
      </c>
      <c r="L48" s="307" t="s">
        <v>1118</v>
      </c>
      <c r="M48" s="184" t="s">
        <v>18</v>
      </c>
      <c r="N48" s="385">
        <v>260424</v>
      </c>
      <c r="O48" s="385">
        <v>21261490</v>
      </c>
      <c r="P48" s="480">
        <f t="shared" si="2"/>
        <v>4.5976411632141625</v>
      </c>
    </row>
    <row r="49" spans="1:16" ht="21.95" customHeight="1">
      <c r="A49" s="341"/>
      <c r="B49" s="341"/>
      <c r="C49" s="383"/>
      <c r="D49" s="341"/>
      <c r="E49" s="383"/>
      <c r="F49" s="451"/>
      <c r="G49" s="451"/>
      <c r="H49" s="341"/>
      <c r="I49" s="341"/>
      <c r="J49" s="312">
        <v>500000000</v>
      </c>
      <c r="K49" s="313">
        <v>1</v>
      </c>
      <c r="L49" s="314" t="s">
        <v>149</v>
      </c>
      <c r="M49" s="313"/>
      <c r="N49" s="379"/>
      <c r="O49" s="379">
        <v>4779492</v>
      </c>
      <c r="P49" s="487">
        <f t="shared" si="2"/>
        <v>1.0335300657880884</v>
      </c>
    </row>
    <row r="50" spans="1:16" ht="21.95" customHeight="1">
      <c r="A50" s="341"/>
      <c r="B50" s="341"/>
      <c r="C50" s="383"/>
      <c r="D50" s="341"/>
      <c r="E50" s="383"/>
      <c r="F50" s="451"/>
      <c r="G50" s="451"/>
      <c r="H50" s="341"/>
      <c r="I50" s="341"/>
      <c r="J50" s="300">
        <v>501000000</v>
      </c>
      <c r="K50" s="301">
        <v>2</v>
      </c>
      <c r="L50" s="302" t="s">
        <v>151</v>
      </c>
      <c r="M50" s="301"/>
      <c r="N50" s="387"/>
      <c r="O50" s="387">
        <v>1905890</v>
      </c>
      <c r="P50" s="488">
        <f t="shared" si="2"/>
        <v>0.41213472416835506</v>
      </c>
    </row>
    <row r="51" spans="1:16" ht="21.95" customHeight="1">
      <c r="A51" s="341"/>
      <c r="B51" s="341"/>
      <c r="C51" s="383"/>
      <c r="D51" s="341"/>
      <c r="E51" s="383"/>
      <c r="F51" s="451"/>
      <c r="G51" s="451"/>
      <c r="H51" s="341"/>
      <c r="I51" s="341"/>
      <c r="J51" s="306">
        <v>501010000</v>
      </c>
      <c r="K51" s="184">
        <v>3</v>
      </c>
      <c r="L51" s="307" t="s">
        <v>153</v>
      </c>
      <c r="M51" s="184"/>
      <c r="N51" s="381"/>
      <c r="O51" s="381">
        <v>1649837</v>
      </c>
      <c r="P51" s="480">
        <f t="shared" si="2"/>
        <v>0.35676514222633338</v>
      </c>
    </row>
    <row r="52" spans="1:16" ht="21.95" customHeight="1">
      <c r="A52" s="341"/>
      <c r="B52" s="341"/>
      <c r="C52" s="383"/>
      <c r="D52" s="341"/>
      <c r="E52" s="383"/>
      <c r="F52" s="451"/>
      <c r="G52" s="451"/>
      <c r="H52" s="341"/>
      <c r="I52" s="341"/>
      <c r="J52" s="306">
        <v>501030000</v>
      </c>
      <c r="K52" s="184">
        <v>3</v>
      </c>
      <c r="L52" s="307" t="s">
        <v>161</v>
      </c>
      <c r="M52" s="184" t="s">
        <v>18</v>
      </c>
      <c r="N52" s="381">
        <v>2150</v>
      </c>
      <c r="O52" s="381">
        <v>256053</v>
      </c>
      <c r="P52" s="480">
        <f t="shared" si="2"/>
        <v>5.5369581942021753E-2</v>
      </c>
    </row>
    <row r="53" spans="1:16" ht="21.95" customHeight="1">
      <c r="A53" s="341"/>
      <c r="B53" s="341"/>
      <c r="C53" s="383"/>
      <c r="D53" s="341"/>
      <c r="E53" s="383"/>
      <c r="F53" s="451"/>
      <c r="G53" s="451"/>
      <c r="H53" s="341"/>
      <c r="I53" s="341"/>
      <c r="J53" s="300">
        <v>503000000</v>
      </c>
      <c r="K53" s="301">
        <v>2</v>
      </c>
      <c r="L53" s="302" t="s">
        <v>171</v>
      </c>
      <c r="M53" s="301" t="s">
        <v>18</v>
      </c>
      <c r="N53" s="387">
        <v>14789</v>
      </c>
      <c r="O53" s="387">
        <v>1328390</v>
      </c>
      <c r="P53" s="488">
        <f t="shared" si="2"/>
        <v>0.2872545877453585</v>
      </c>
    </row>
    <row r="54" spans="1:16" ht="21.95" customHeight="1">
      <c r="A54" s="341"/>
      <c r="B54" s="341"/>
      <c r="C54" s="383"/>
      <c r="D54" s="341"/>
      <c r="E54" s="383"/>
      <c r="F54" s="451"/>
      <c r="G54" s="451"/>
      <c r="H54" s="341"/>
      <c r="I54" s="341"/>
      <c r="J54" s="300">
        <v>513000000</v>
      </c>
      <c r="K54" s="301">
        <v>2</v>
      </c>
      <c r="L54" s="302" t="s">
        <v>203</v>
      </c>
      <c r="M54" s="301" t="s">
        <v>18</v>
      </c>
      <c r="N54" s="387">
        <v>275</v>
      </c>
      <c r="O54" s="387">
        <v>1365506</v>
      </c>
      <c r="P54" s="488">
        <f t="shared" si="2"/>
        <v>0.295280650331464</v>
      </c>
    </row>
    <row r="55" spans="1:16" ht="21.95" customHeight="1">
      <c r="A55" s="341"/>
      <c r="B55" s="341"/>
      <c r="C55" s="383"/>
      <c r="D55" s="341"/>
      <c r="E55" s="383"/>
      <c r="F55" s="451"/>
      <c r="G55" s="451"/>
      <c r="H55" s="341"/>
      <c r="I55" s="341"/>
      <c r="J55" s="300">
        <v>517000000</v>
      </c>
      <c r="K55" s="301">
        <v>2</v>
      </c>
      <c r="L55" s="302" t="s">
        <v>220</v>
      </c>
      <c r="M55" s="301" t="s">
        <v>18</v>
      </c>
      <c r="N55" s="387">
        <v>1625</v>
      </c>
      <c r="O55" s="387">
        <v>179706</v>
      </c>
      <c r="P55" s="488">
        <f t="shared" si="2"/>
        <v>3.8860103542910883E-2</v>
      </c>
    </row>
    <row r="56" spans="1:16" ht="21.95" customHeight="1">
      <c r="A56" s="341"/>
      <c r="B56" s="341"/>
      <c r="C56" s="383"/>
      <c r="D56" s="341"/>
      <c r="E56" s="383"/>
      <c r="F56" s="451"/>
      <c r="G56" s="451"/>
      <c r="H56" s="341"/>
      <c r="I56" s="341"/>
      <c r="J56" s="306">
        <v>517090000</v>
      </c>
      <c r="K56" s="184">
        <v>3</v>
      </c>
      <c r="L56" s="307" t="s">
        <v>1154</v>
      </c>
      <c r="M56" s="184" t="s">
        <v>18</v>
      </c>
      <c r="N56" s="385">
        <v>295</v>
      </c>
      <c r="O56" s="385">
        <v>140897</v>
      </c>
      <c r="P56" s="480">
        <f t="shared" si="2"/>
        <v>3.0467942132625034E-2</v>
      </c>
    </row>
    <row r="57" spans="1:16" ht="21.95" customHeight="1">
      <c r="A57" s="341"/>
      <c r="B57" s="341"/>
      <c r="C57" s="383"/>
      <c r="D57" s="341"/>
      <c r="E57" s="383"/>
      <c r="F57" s="451"/>
      <c r="G57" s="451"/>
      <c r="H57" s="341"/>
      <c r="I57" s="341"/>
      <c r="J57" s="312">
        <v>600000000</v>
      </c>
      <c r="K57" s="313">
        <v>1</v>
      </c>
      <c r="L57" s="314" t="s">
        <v>222</v>
      </c>
      <c r="M57" s="313"/>
      <c r="N57" s="379"/>
      <c r="O57" s="379">
        <v>23077158</v>
      </c>
      <c r="P57" s="487">
        <f t="shared" si="2"/>
        <v>4.9902660420693481</v>
      </c>
    </row>
    <row r="58" spans="1:16" ht="21.95" customHeight="1">
      <c r="A58" s="341"/>
      <c r="B58" s="341"/>
      <c r="C58" s="383"/>
      <c r="D58" s="341"/>
      <c r="E58" s="383"/>
      <c r="F58" s="451"/>
      <c r="G58" s="451"/>
      <c r="H58" s="341"/>
      <c r="I58" s="341"/>
      <c r="J58" s="300">
        <v>605000000</v>
      </c>
      <c r="K58" s="301">
        <v>2</v>
      </c>
      <c r="L58" s="302" t="s">
        <v>238</v>
      </c>
      <c r="M58" s="301"/>
      <c r="N58" s="387"/>
      <c r="O58" s="387">
        <v>15547683</v>
      </c>
      <c r="P58" s="488">
        <f t="shared" si="2"/>
        <v>3.3620723361065039</v>
      </c>
    </row>
    <row r="59" spans="1:16" ht="21.95" customHeight="1">
      <c r="A59" s="341"/>
      <c r="B59" s="341"/>
      <c r="C59" s="383"/>
      <c r="D59" s="341"/>
      <c r="E59" s="383"/>
      <c r="F59" s="451"/>
      <c r="G59" s="451"/>
      <c r="H59" s="341"/>
      <c r="I59" s="341"/>
      <c r="J59" s="306">
        <v>605030000</v>
      </c>
      <c r="K59" s="184">
        <v>3</v>
      </c>
      <c r="L59" s="307" t="s">
        <v>1161</v>
      </c>
      <c r="M59" s="184" t="s">
        <v>18</v>
      </c>
      <c r="N59" s="381">
        <v>553962</v>
      </c>
      <c r="O59" s="381">
        <v>15547683</v>
      </c>
      <c r="P59" s="480">
        <f t="shared" si="2"/>
        <v>3.3620723361065039</v>
      </c>
    </row>
    <row r="60" spans="1:16" ht="21.95" customHeight="1">
      <c r="A60" s="341"/>
      <c r="B60" s="341"/>
      <c r="C60" s="383"/>
      <c r="D60" s="341"/>
      <c r="E60" s="383"/>
      <c r="F60" s="451"/>
      <c r="G60" s="451"/>
      <c r="H60" s="341"/>
      <c r="I60" s="341"/>
      <c r="J60" s="306">
        <v>605030100</v>
      </c>
      <c r="K60" s="184">
        <v>4</v>
      </c>
      <c r="L60" s="307" t="s">
        <v>1162</v>
      </c>
      <c r="M60" s="184" t="s">
        <v>18</v>
      </c>
      <c r="N60" s="381">
        <v>553962</v>
      </c>
      <c r="O60" s="381">
        <v>15547683</v>
      </c>
      <c r="P60" s="480">
        <f t="shared" si="2"/>
        <v>3.3620723361065039</v>
      </c>
    </row>
    <row r="61" spans="1:16" ht="21.95" customHeight="1">
      <c r="A61" s="341"/>
      <c r="B61" s="341"/>
      <c r="C61" s="383"/>
      <c r="D61" s="341"/>
      <c r="E61" s="383"/>
      <c r="F61" s="451"/>
      <c r="G61" s="451"/>
      <c r="H61" s="341"/>
      <c r="I61" s="341"/>
      <c r="J61" s="300">
        <v>609000000</v>
      </c>
      <c r="K61" s="301">
        <v>2</v>
      </c>
      <c r="L61" s="302" t="s">
        <v>274</v>
      </c>
      <c r="M61" s="301"/>
      <c r="N61" s="387"/>
      <c r="O61" s="387">
        <v>9773</v>
      </c>
      <c r="P61" s="488">
        <f t="shared" si="2"/>
        <v>2.1133395207999068E-3</v>
      </c>
    </row>
    <row r="62" spans="1:16" ht="21.95" customHeight="1">
      <c r="A62" s="341"/>
      <c r="B62" s="341"/>
      <c r="C62" s="383"/>
      <c r="D62" s="341"/>
      <c r="E62" s="383"/>
      <c r="F62" s="451"/>
      <c r="G62" s="451"/>
      <c r="H62" s="341"/>
      <c r="I62" s="341"/>
      <c r="J62" s="300">
        <v>611000000</v>
      </c>
      <c r="K62" s="301">
        <v>2</v>
      </c>
      <c r="L62" s="302" t="s">
        <v>317</v>
      </c>
      <c r="M62" s="301"/>
      <c r="N62" s="387"/>
      <c r="O62" s="387">
        <v>378155</v>
      </c>
      <c r="P62" s="488">
        <f t="shared" si="2"/>
        <v>8.1773243271061988E-2</v>
      </c>
    </row>
    <row r="63" spans="1:16" ht="21.95" customHeight="1">
      <c r="A63" s="341"/>
      <c r="B63" s="341"/>
      <c r="C63" s="383"/>
      <c r="D63" s="341"/>
      <c r="E63" s="383"/>
      <c r="F63" s="451"/>
      <c r="G63" s="451"/>
      <c r="H63" s="341"/>
      <c r="I63" s="341"/>
      <c r="J63" s="300">
        <v>613000000</v>
      </c>
      <c r="K63" s="301">
        <v>2</v>
      </c>
      <c r="L63" s="302" t="s">
        <v>348</v>
      </c>
      <c r="M63" s="301" t="s">
        <v>18</v>
      </c>
      <c r="N63" s="387">
        <v>35486</v>
      </c>
      <c r="O63" s="387">
        <v>7135859</v>
      </c>
      <c r="P63" s="488">
        <f t="shared" si="2"/>
        <v>1.5430771349182137</v>
      </c>
    </row>
    <row r="64" spans="1:16" ht="21.95" customHeight="1">
      <c r="A64" s="341"/>
      <c r="B64" s="341"/>
      <c r="C64" s="383"/>
      <c r="D64" s="341"/>
      <c r="E64" s="383"/>
      <c r="F64" s="451"/>
      <c r="G64" s="451"/>
      <c r="H64" s="341"/>
      <c r="I64" s="341"/>
      <c r="J64" s="306">
        <v>613010000</v>
      </c>
      <c r="K64" s="184">
        <v>3</v>
      </c>
      <c r="L64" s="307" t="s">
        <v>350</v>
      </c>
      <c r="M64" s="184" t="s">
        <v>18</v>
      </c>
      <c r="N64" s="381">
        <v>2805</v>
      </c>
      <c r="O64" s="381">
        <v>253148</v>
      </c>
      <c r="P64" s="480">
        <f t="shared" si="2"/>
        <v>5.4741397013348486E-2</v>
      </c>
    </row>
    <row r="65" spans="1:16" ht="21.95" customHeight="1">
      <c r="A65" s="341"/>
      <c r="B65" s="341"/>
      <c r="C65" s="383"/>
      <c r="D65" s="341"/>
      <c r="E65" s="383"/>
      <c r="F65" s="451"/>
      <c r="G65" s="451"/>
      <c r="H65" s="341"/>
      <c r="I65" s="341"/>
      <c r="J65" s="306">
        <v>613030000</v>
      </c>
      <c r="K65" s="184">
        <v>3</v>
      </c>
      <c r="L65" s="307" t="s">
        <v>1187</v>
      </c>
      <c r="M65" s="184" t="s">
        <v>18</v>
      </c>
      <c r="N65" s="381">
        <v>32681</v>
      </c>
      <c r="O65" s="381">
        <v>6882711</v>
      </c>
      <c r="P65" s="480">
        <f t="shared" si="2"/>
        <v>1.4883357379048652</v>
      </c>
    </row>
    <row r="66" spans="1:16" ht="21.95" customHeight="1">
      <c r="A66" s="341"/>
      <c r="B66" s="341"/>
      <c r="C66" s="383"/>
      <c r="D66" s="341"/>
      <c r="E66" s="383"/>
      <c r="F66" s="451"/>
      <c r="G66" s="451"/>
      <c r="H66" s="341"/>
      <c r="I66" s="341"/>
      <c r="J66" s="300">
        <v>615000000</v>
      </c>
      <c r="K66" s="301">
        <v>2</v>
      </c>
      <c r="L66" s="302" t="s">
        <v>392</v>
      </c>
      <c r="M66" s="301" t="s">
        <v>18</v>
      </c>
      <c r="N66" s="387">
        <v>10</v>
      </c>
      <c r="O66" s="387">
        <v>5688</v>
      </c>
      <c r="P66" s="488">
        <f t="shared" si="2"/>
        <v>1.2299882527688397E-3</v>
      </c>
    </row>
    <row r="67" spans="1:16" ht="21.95" customHeight="1">
      <c r="A67" s="341"/>
      <c r="B67" s="341"/>
      <c r="C67" s="383"/>
      <c r="D67" s="341"/>
      <c r="E67" s="383"/>
      <c r="F67" s="451"/>
      <c r="G67" s="451"/>
      <c r="H67" s="341"/>
      <c r="I67" s="341"/>
      <c r="J67" s="312">
        <v>700000000</v>
      </c>
      <c r="K67" s="313">
        <v>1</v>
      </c>
      <c r="L67" s="314" t="s">
        <v>467</v>
      </c>
      <c r="M67" s="313"/>
      <c r="N67" s="379"/>
      <c r="O67" s="379">
        <v>103409</v>
      </c>
      <c r="P67" s="487">
        <f t="shared" si="2"/>
        <v>2.2361437276823656E-2</v>
      </c>
    </row>
    <row r="68" spans="1:16" ht="21.95" customHeight="1">
      <c r="A68" s="341"/>
      <c r="B68" s="341"/>
      <c r="C68" s="383"/>
      <c r="D68" s="341"/>
      <c r="E68" s="383"/>
      <c r="F68" s="451"/>
      <c r="G68" s="451"/>
      <c r="H68" s="341"/>
      <c r="I68" s="341"/>
      <c r="J68" s="377">
        <v>701000000</v>
      </c>
      <c r="K68" s="375">
        <v>2</v>
      </c>
      <c r="L68" s="376" t="s">
        <v>469</v>
      </c>
      <c r="M68" s="375"/>
      <c r="N68" s="374"/>
      <c r="O68" s="374">
        <v>103409</v>
      </c>
      <c r="P68" s="486">
        <f t="shared" si="2"/>
        <v>2.2361437276823656E-2</v>
      </c>
    </row>
    <row r="69" spans="1:16" ht="21.95" customHeight="1">
      <c r="A69" s="341"/>
      <c r="B69" s="485"/>
      <c r="C69" s="484"/>
      <c r="D69" s="483"/>
      <c r="E69" s="482"/>
      <c r="F69" s="481"/>
      <c r="G69" s="481"/>
      <c r="H69" s="341"/>
      <c r="I69" s="341"/>
      <c r="J69" s="306">
        <v>701010000</v>
      </c>
      <c r="K69" s="184">
        <v>3</v>
      </c>
      <c r="L69" s="307" t="s">
        <v>471</v>
      </c>
      <c r="M69" s="184" t="s">
        <v>18</v>
      </c>
      <c r="N69" s="381">
        <v>72</v>
      </c>
      <c r="O69" s="381">
        <v>103136</v>
      </c>
      <c r="P69" s="480">
        <f t="shared" si="2"/>
        <v>2.23024030305146E-2</v>
      </c>
    </row>
    <row r="70" spans="1:16" ht="21.95" customHeight="1">
      <c r="A70" s="341"/>
      <c r="B70" s="341"/>
      <c r="C70" s="383"/>
      <c r="D70" s="341"/>
      <c r="E70" s="383"/>
      <c r="F70" s="458"/>
      <c r="G70" s="458"/>
      <c r="H70" s="341"/>
      <c r="I70" s="341"/>
      <c r="J70" s="479">
        <v>701010100</v>
      </c>
      <c r="K70" s="477">
        <v>4</v>
      </c>
      <c r="L70" s="478" t="s">
        <v>473</v>
      </c>
      <c r="M70" s="477" t="s">
        <v>35</v>
      </c>
      <c r="N70" s="476">
        <v>72280</v>
      </c>
      <c r="O70" s="476">
        <v>103136</v>
      </c>
      <c r="P70" s="475">
        <f t="shared" ref="P70:P73" si="3">O70/$O$73*100</f>
        <v>2.23024030305146E-2</v>
      </c>
    </row>
    <row r="71" spans="1:16" ht="21.95" customHeight="1">
      <c r="A71" s="341"/>
      <c r="B71" s="341"/>
      <c r="C71" s="383"/>
      <c r="D71" s="341"/>
      <c r="E71" s="383"/>
      <c r="F71" s="458"/>
      <c r="G71" s="458"/>
      <c r="H71" s="341"/>
      <c r="I71" s="341"/>
      <c r="J71" s="474">
        <v>900000000</v>
      </c>
      <c r="K71" s="472">
        <v>1</v>
      </c>
      <c r="L71" s="473" t="s">
        <v>817</v>
      </c>
      <c r="M71" s="472"/>
      <c r="N71" s="471"/>
      <c r="O71" s="471">
        <v>7466748</v>
      </c>
      <c r="P71" s="470">
        <f t="shared" si="3"/>
        <v>1.6146294525993719</v>
      </c>
    </row>
    <row r="72" spans="1:16" ht="21.95" customHeight="1" thickBot="1">
      <c r="A72" s="341"/>
      <c r="B72" s="341"/>
      <c r="C72" s="383"/>
      <c r="D72" s="341"/>
      <c r="E72" s="383"/>
      <c r="F72" s="458"/>
      <c r="G72" s="458"/>
      <c r="H72" s="341"/>
      <c r="I72" s="341"/>
      <c r="J72" s="469">
        <v>901000000</v>
      </c>
      <c r="K72" s="467">
        <v>2</v>
      </c>
      <c r="L72" s="468" t="s">
        <v>1276</v>
      </c>
      <c r="M72" s="467"/>
      <c r="N72" s="466"/>
      <c r="O72" s="466">
        <v>7466748</v>
      </c>
      <c r="P72" s="465">
        <f t="shared" si="3"/>
        <v>1.6146294525993719</v>
      </c>
    </row>
    <row r="73" spans="1:16" ht="21.95" customHeight="1" thickBot="1">
      <c r="B73" s="341"/>
      <c r="C73" s="383"/>
      <c r="D73" s="341"/>
      <c r="E73" s="383"/>
      <c r="F73" s="458"/>
      <c r="G73" s="458"/>
      <c r="H73" s="341"/>
      <c r="I73" s="341"/>
      <c r="J73" s="335" t="s">
        <v>1310</v>
      </c>
      <c r="K73" s="337"/>
      <c r="L73" s="337"/>
      <c r="M73" s="366"/>
      <c r="N73" s="365"/>
      <c r="O73" s="365">
        <f>O6+O26+O40+O49+O57+O67+O71</f>
        <v>462443441</v>
      </c>
      <c r="P73" s="454">
        <f t="shared" si="3"/>
        <v>100</v>
      </c>
    </row>
    <row r="74" spans="1:16" ht="21.95" customHeight="1">
      <c r="B74" s="341"/>
      <c r="C74" s="383"/>
      <c r="D74" s="341"/>
      <c r="E74" s="383"/>
      <c r="F74" s="458"/>
      <c r="G74" s="458"/>
      <c r="H74" s="341"/>
      <c r="I74" s="341"/>
    </row>
    <row r="75" spans="1:16" ht="21.95" customHeight="1">
      <c r="B75" s="341"/>
      <c r="C75" s="383"/>
      <c r="D75" s="341"/>
      <c r="E75" s="383"/>
      <c r="F75" s="458"/>
      <c r="G75" s="458"/>
      <c r="H75" s="341"/>
      <c r="I75" s="341"/>
    </row>
    <row r="76" spans="1:16" ht="21.95" customHeight="1">
      <c r="B76" s="341"/>
      <c r="C76" s="383"/>
      <c r="D76" s="341"/>
      <c r="E76" s="383"/>
      <c r="F76" s="458"/>
      <c r="G76" s="458"/>
      <c r="H76" s="341"/>
      <c r="I76" s="341"/>
    </row>
    <row r="77" spans="1:16" ht="21.95" customHeight="1">
      <c r="I77" s="341"/>
    </row>
  </sheetData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6EA-BD32-410E-9EBE-03CEF0985B0F}">
  <sheetPr>
    <tabColor rgb="FFCCFFCC"/>
    <pageSetUpPr fitToPage="1"/>
  </sheetPr>
  <dimension ref="A1:P348"/>
  <sheetViews>
    <sheetView view="pageBreakPreview" zoomScaleNormal="100" zoomScaleSheetLayoutView="100" workbookViewId="0">
      <selection activeCell="D122" sqref="D122"/>
    </sheetView>
  </sheetViews>
  <sheetFormatPr defaultRowHeight="21.95" customHeight="1"/>
  <cols>
    <col min="1" max="1" width="0.875" style="283" customWidth="1"/>
    <col min="2" max="2" width="11.75" style="283" customWidth="1"/>
    <col min="3" max="3" width="4.75" style="346" customWidth="1"/>
    <col min="4" max="4" width="32.125" style="283" customWidth="1"/>
    <col min="5" max="5" width="5.75" style="346" customWidth="1"/>
    <col min="6" max="6" width="12.875" style="284" customWidth="1"/>
    <col min="7" max="7" width="18.625" style="284" bestFit="1" customWidth="1"/>
    <col min="8" max="8" width="9" style="283"/>
    <col min="9" max="9" width="3.375" style="283" customWidth="1"/>
    <col min="10" max="10" width="12" style="460" bestFit="1" customWidth="1"/>
    <col min="11" max="11" width="5.25" style="283" bestFit="1" customWidth="1"/>
    <col min="12" max="12" width="35.375" style="283" bestFit="1" customWidth="1"/>
    <col min="13" max="13" width="6.5" style="346" bestFit="1" customWidth="1"/>
    <col min="14" max="14" width="11" style="284" bestFit="1" customWidth="1"/>
    <col min="15" max="15" width="16.625" style="284" bestFit="1" customWidth="1"/>
    <col min="16" max="16384" width="9" style="283"/>
  </cols>
  <sheetData>
    <row r="1" spans="1:16" s="263" customFormat="1" ht="21.95" customHeight="1">
      <c r="B1" s="260" t="s">
        <v>1278</v>
      </c>
      <c r="C1" s="259"/>
      <c r="D1" s="260"/>
      <c r="E1" s="259"/>
      <c r="F1" s="404"/>
      <c r="G1" s="404"/>
      <c r="H1" s="260"/>
      <c r="I1" s="260"/>
      <c r="J1" s="405"/>
      <c r="K1" s="260"/>
      <c r="L1" s="260"/>
      <c r="M1" s="259"/>
      <c r="N1" s="404"/>
      <c r="O1" s="404"/>
      <c r="P1" s="260"/>
    </row>
    <row r="2" spans="1:16" s="270" customFormat="1" ht="21.95" customHeight="1">
      <c r="B2" s="273"/>
      <c r="C2" s="266"/>
      <c r="D2" s="267"/>
      <c r="E2" s="266"/>
      <c r="F2" s="406"/>
      <c r="G2" s="406"/>
      <c r="H2" s="267"/>
      <c r="I2" s="267"/>
      <c r="J2" s="407"/>
      <c r="K2" s="267"/>
      <c r="L2" s="267"/>
      <c r="M2" s="266"/>
      <c r="N2" s="406"/>
      <c r="O2" s="406"/>
      <c r="P2" s="267"/>
    </row>
    <row r="3" spans="1:16" s="276" customFormat="1" ht="21.95" customHeight="1">
      <c r="B3" s="273" t="s">
        <v>1313</v>
      </c>
      <c r="C3" s="272"/>
      <c r="D3" s="273"/>
      <c r="E3" s="272"/>
      <c r="F3" s="408"/>
      <c r="G3" s="408"/>
      <c r="H3" s="273"/>
      <c r="I3" s="273"/>
      <c r="J3" s="409"/>
      <c r="K3" s="273"/>
      <c r="L3" s="273"/>
      <c r="M3" s="272"/>
      <c r="N3" s="408"/>
      <c r="O3" s="408"/>
      <c r="P3" s="273"/>
    </row>
    <row r="4" spans="1:16" ht="21.95" customHeight="1" thickBot="1">
      <c r="B4" s="410" t="s">
        <v>2</v>
      </c>
      <c r="C4" s="278"/>
      <c r="D4" s="279"/>
      <c r="E4" s="278"/>
      <c r="F4" s="411"/>
      <c r="G4" s="411"/>
      <c r="H4" s="281" t="s">
        <v>1280</v>
      </c>
      <c r="I4" s="341"/>
      <c r="J4" s="265" t="s">
        <v>1281</v>
      </c>
      <c r="K4" s="278"/>
      <c r="L4" s="279"/>
      <c r="M4" s="278"/>
      <c r="N4" s="412"/>
      <c r="O4" s="412"/>
      <c r="P4" s="413" t="s">
        <v>1280</v>
      </c>
    </row>
    <row r="5" spans="1:16" ht="21.95" customHeight="1" thickBot="1">
      <c r="A5" s="414"/>
      <c r="B5" s="291" t="s">
        <v>1282</v>
      </c>
      <c r="C5" s="291" t="s">
        <v>1283</v>
      </c>
      <c r="D5" s="286" t="s">
        <v>1284</v>
      </c>
      <c r="E5" s="286" t="s">
        <v>1285</v>
      </c>
      <c r="F5" s="415" t="s">
        <v>1286</v>
      </c>
      <c r="G5" s="415" t="s">
        <v>1287</v>
      </c>
      <c r="H5" s="288" t="s">
        <v>1288</v>
      </c>
      <c r="I5" s="341"/>
      <c r="J5" s="285" t="s">
        <v>1282</v>
      </c>
      <c r="K5" s="286" t="s">
        <v>1283</v>
      </c>
      <c r="L5" s="286" t="s">
        <v>1284</v>
      </c>
      <c r="M5" s="286" t="s">
        <v>1285</v>
      </c>
      <c r="N5" s="415" t="s">
        <v>1289</v>
      </c>
      <c r="O5" s="415" t="s">
        <v>1290</v>
      </c>
      <c r="P5" s="416" t="s">
        <v>1288</v>
      </c>
    </row>
    <row r="6" spans="1:16" ht="21.95" customHeight="1">
      <c r="A6" s="414"/>
      <c r="B6" s="417">
        <v>0</v>
      </c>
      <c r="C6" s="418">
        <v>1</v>
      </c>
      <c r="D6" s="294" t="s">
        <v>12</v>
      </c>
      <c r="E6" s="293"/>
      <c r="F6" s="296"/>
      <c r="G6" s="296">
        <v>27716</v>
      </c>
      <c r="H6" s="396">
        <f t="shared" ref="H6:H69" si="0">G6/$G$119*100</f>
        <v>7.6414129064438874E-4</v>
      </c>
      <c r="I6" s="341"/>
      <c r="J6" s="419">
        <v>0</v>
      </c>
      <c r="K6" s="293">
        <v>1</v>
      </c>
      <c r="L6" s="294" t="s">
        <v>12</v>
      </c>
      <c r="M6" s="293"/>
      <c r="N6" s="296"/>
      <c r="O6" s="296">
        <v>12067726</v>
      </c>
      <c r="P6" s="420">
        <f t="shared" ref="P6:P69" si="1">O6/$O$155*100</f>
        <v>1.0688772617927162</v>
      </c>
    </row>
    <row r="7" spans="1:16" ht="21.95" customHeight="1">
      <c r="A7" s="414"/>
      <c r="B7" s="421">
        <v>19000000</v>
      </c>
      <c r="C7" s="422">
        <v>2</v>
      </c>
      <c r="D7" s="423" t="s">
        <v>74</v>
      </c>
      <c r="E7" s="424"/>
      <c r="F7" s="425"/>
      <c r="G7" s="425">
        <v>27716</v>
      </c>
      <c r="H7" s="426">
        <f t="shared" si="0"/>
        <v>7.6414129064438874E-4</v>
      </c>
      <c r="I7" s="341"/>
      <c r="J7" s="300">
        <v>7000000</v>
      </c>
      <c r="K7" s="301">
        <v>2</v>
      </c>
      <c r="L7" s="302" t="s">
        <v>24</v>
      </c>
      <c r="M7" s="301" t="s">
        <v>18</v>
      </c>
      <c r="N7" s="303">
        <v>4260</v>
      </c>
      <c r="O7" s="303">
        <v>3694102</v>
      </c>
      <c r="P7" s="427">
        <f t="shared" si="1"/>
        <v>0.32719848217824937</v>
      </c>
    </row>
    <row r="8" spans="1:16" ht="21.95" customHeight="1">
      <c r="A8" s="414"/>
      <c r="B8" s="417">
        <v>200000000</v>
      </c>
      <c r="C8" s="418">
        <v>1</v>
      </c>
      <c r="D8" s="294" t="s">
        <v>1302</v>
      </c>
      <c r="E8" s="293"/>
      <c r="F8" s="296"/>
      <c r="G8" s="296">
        <v>12940612</v>
      </c>
      <c r="H8" s="396">
        <f t="shared" si="0"/>
        <v>0.35677788841854041</v>
      </c>
      <c r="I8" s="341"/>
      <c r="J8" s="306">
        <v>7010000</v>
      </c>
      <c r="K8" s="184">
        <v>3</v>
      </c>
      <c r="L8" s="307" t="s">
        <v>1296</v>
      </c>
      <c r="M8" s="184" t="s">
        <v>35</v>
      </c>
      <c r="N8" s="308">
        <v>3711505</v>
      </c>
      <c r="O8" s="308">
        <v>3337250</v>
      </c>
      <c r="P8" s="428">
        <f t="shared" si="1"/>
        <v>0.29559095408014258</v>
      </c>
    </row>
    <row r="9" spans="1:16" ht="21.95" customHeight="1">
      <c r="A9" s="414"/>
      <c r="B9" s="429">
        <v>209000000</v>
      </c>
      <c r="C9" s="430">
        <v>2</v>
      </c>
      <c r="D9" s="302" t="s">
        <v>101</v>
      </c>
      <c r="E9" s="301" t="s">
        <v>18</v>
      </c>
      <c r="F9" s="303">
        <v>805</v>
      </c>
      <c r="G9" s="303">
        <v>15969</v>
      </c>
      <c r="H9" s="386">
        <f t="shared" si="0"/>
        <v>4.4027176613870125E-4</v>
      </c>
      <c r="I9" s="341"/>
      <c r="J9" s="306">
        <v>7010700</v>
      </c>
      <c r="K9" s="184">
        <v>4</v>
      </c>
      <c r="L9" s="307" t="s">
        <v>856</v>
      </c>
      <c r="M9" s="184" t="s">
        <v>35</v>
      </c>
      <c r="N9" s="308">
        <v>98827</v>
      </c>
      <c r="O9" s="308">
        <v>161488</v>
      </c>
      <c r="P9" s="428">
        <f t="shared" si="1"/>
        <v>1.4303510972355703E-2</v>
      </c>
    </row>
    <row r="10" spans="1:16" ht="21.95" customHeight="1">
      <c r="A10" s="414"/>
      <c r="B10" s="429">
        <v>211000000</v>
      </c>
      <c r="C10" s="430">
        <v>2</v>
      </c>
      <c r="D10" s="302" t="s">
        <v>103</v>
      </c>
      <c r="E10" s="301" t="s">
        <v>18</v>
      </c>
      <c r="F10" s="303">
        <v>1230</v>
      </c>
      <c r="G10" s="303">
        <v>61423</v>
      </c>
      <c r="H10" s="386">
        <f t="shared" si="0"/>
        <v>1.6934568658987694E-3</v>
      </c>
      <c r="I10" s="341"/>
      <c r="J10" s="306">
        <v>7010710</v>
      </c>
      <c r="K10" s="184">
        <v>5</v>
      </c>
      <c r="L10" s="307" t="s">
        <v>858</v>
      </c>
      <c r="M10" s="184" t="s">
        <v>35</v>
      </c>
      <c r="N10" s="308">
        <v>98827</v>
      </c>
      <c r="O10" s="308">
        <v>161488</v>
      </c>
      <c r="P10" s="428">
        <f t="shared" si="1"/>
        <v>1.4303510972355703E-2</v>
      </c>
    </row>
    <row r="11" spans="1:16" ht="21.95" customHeight="1">
      <c r="A11" s="414"/>
      <c r="B11" s="431">
        <v>211050000</v>
      </c>
      <c r="C11" s="432">
        <v>3</v>
      </c>
      <c r="D11" s="307" t="s">
        <v>105</v>
      </c>
      <c r="E11" s="184" t="s">
        <v>18</v>
      </c>
      <c r="F11" s="310">
        <v>339</v>
      </c>
      <c r="G11" s="310">
        <v>9066</v>
      </c>
      <c r="H11" s="380">
        <f t="shared" si="0"/>
        <v>2.4995327395663258E-4</v>
      </c>
      <c r="I11" s="341"/>
      <c r="J11" s="306">
        <v>7011300</v>
      </c>
      <c r="K11" s="184">
        <v>4</v>
      </c>
      <c r="L11" s="307" t="s">
        <v>864</v>
      </c>
      <c r="M11" s="184" t="s">
        <v>35</v>
      </c>
      <c r="N11" s="308">
        <v>3358014</v>
      </c>
      <c r="O11" s="308">
        <v>3071144</v>
      </c>
      <c r="P11" s="428">
        <f t="shared" si="1"/>
        <v>0.27202109074163022</v>
      </c>
    </row>
    <row r="12" spans="1:16" ht="21.95" customHeight="1">
      <c r="A12" s="414"/>
      <c r="B12" s="429">
        <v>213000000</v>
      </c>
      <c r="C12" s="430">
        <v>2</v>
      </c>
      <c r="D12" s="302" t="s">
        <v>111</v>
      </c>
      <c r="E12" s="301" t="s">
        <v>18</v>
      </c>
      <c r="F12" s="303">
        <v>196</v>
      </c>
      <c r="G12" s="303">
        <v>83980</v>
      </c>
      <c r="H12" s="386">
        <f t="shared" si="0"/>
        <v>2.3153624472620786E-3</v>
      </c>
      <c r="I12" s="341"/>
      <c r="J12" s="306">
        <v>7011310</v>
      </c>
      <c r="K12" s="184">
        <v>5</v>
      </c>
      <c r="L12" s="307" t="s">
        <v>866</v>
      </c>
      <c r="M12" s="184" t="s">
        <v>35</v>
      </c>
      <c r="N12" s="308">
        <v>1451181</v>
      </c>
      <c r="O12" s="308">
        <v>1418038</v>
      </c>
      <c r="P12" s="428">
        <f t="shared" si="1"/>
        <v>0.12560018138943657</v>
      </c>
    </row>
    <row r="13" spans="1:16" ht="21.95" customHeight="1">
      <c r="A13" s="414"/>
      <c r="B13" s="431">
        <v>213010000</v>
      </c>
      <c r="C13" s="432">
        <v>3</v>
      </c>
      <c r="D13" s="307" t="s">
        <v>113</v>
      </c>
      <c r="E13" s="184" t="s">
        <v>18</v>
      </c>
      <c r="F13" s="310">
        <v>102</v>
      </c>
      <c r="G13" s="310">
        <v>6902</v>
      </c>
      <c r="H13" s="380">
        <f t="shared" si="0"/>
        <v>1.9029092177902913E-4</v>
      </c>
      <c r="I13" s="341"/>
      <c r="J13" s="306">
        <v>7011340</v>
      </c>
      <c r="K13" s="184">
        <v>5</v>
      </c>
      <c r="L13" s="307" t="s">
        <v>869</v>
      </c>
      <c r="M13" s="184" t="s">
        <v>35</v>
      </c>
      <c r="N13" s="308">
        <v>948215</v>
      </c>
      <c r="O13" s="308">
        <v>470360</v>
      </c>
      <c r="P13" s="428">
        <f t="shared" si="1"/>
        <v>4.1661296325158699E-2</v>
      </c>
    </row>
    <row r="14" spans="1:16" ht="21.95" customHeight="1">
      <c r="A14" s="414"/>
      <c r="B14" s="429">
        <v>215000000</v>
      </c>
      <c r="C14" s="430">
        <v>2</v>
      </c>
      <c r="D14" s="302" t="s">
        <v>115</v>
      </c>
      <c r="E14" s="301" t="s">
        <v>18</v>
      </c>
      <c r="F14" s="303">
        <v>213725</v>
      </c>
      <c r="G14" s="303">
        <v>12779240</v>
      </c>
      <c r="H14" s="386">
        <f t="shared" si="0"/>
        <v>0.35232879733924083</v>
      </c>
      <c r="I14" s="341"/>
      <c r="J14" s="306">
        <v>7011350</v>
      </c>
      <c r="K14" s="184">
        <v>5</v>
      </c>
      <c r="L14" s="307" t="s">
        <v>871</v>
      </c>
      <c r="M14" s="184" t="s">
        <v>35</v>
      </c>
      <c r="N14" s="308">
        <v>908348</v>
      </c>
      <c r="O14" s="308">
        <v>1136057</v>
      </c>
      <c r="P14" s="428">
        <f t="shared" si="1"/>
        <v>0.10062421829932565</v>
      </c>
    </row>
    <row r="15" spans="1:16" ht="21.95" customHeight="1">
      <c r="A15" s="414"/>
      <c r="B15" s="431">
        <v>215010000</v>
      </c>
      <c r="C15" s="432">
        <v>3</v>
      </c>
      <c r="D15" s="307" t="s">
        <v>117</v>
      </c>
      <c r="E15" s="184" t="s">
        <v>18</v>
      </c>
      <c r="F15" s="310">
        <v>212155</v>
      </c>
      <c r="G15" s="310">
        <v>12322471</v>
      </c>
      <c r="H15" s="380">
        <f t="shared" si="0"/>
        <v>0.33973549191326496</v>
      </c>
      <c r="I15" s="341"/>
      <c r="J15" s="306">
        <v>7011500</v>
      </c>
      <c r="K15" s="184">
        <v>4</v>
      </c>
      <c r="L15" s="307" t="s">
        <v>873</v>
      </c>
      <c r="M15" s="184" t="s">
        <v>35</v>
      </c>
      <c r="N15" s="308">
        <v>54000</v>
      </c>
      <c r="O15" s="308">
        <v>18604</v>
      </c>
      <c r="P15" s="428">
        <f t="shared" si="1"/>
        <v>1.6478160490544526E-3</v>
      </c>
    </row>
    <row r="16" spans="1:16" ht="21.95" customHeight="1">
      <c r="A16" s="414"/>
      <c r="B16" s="433">
        <v>300000000</v>
      </c>
      <c r="C16" s="434">
        <v>1</v>
      </c>
      <c r="D16" s="314" t="s">
        <v>123</v>
      </c>
      <c r="E16" s="313"/>
      <c r="F16" s="316"/>
      <c r="G16" s="316">
        <v>11433981</v>
      </c>
      <c r="H16" s="378">
        <f t="shared" si="0"/>
        <v>0.31523946451664814</v>
      </c>
      <c r="I16" s="341"/>
      <c r="J16" s="306">
        <v>7030000</v>
      </c>
      <c r="K16" s="184">
        <v>3</v>
      </c>
      <c r="L16" s="307" t="s">
        <v>42</v>
      </c>
      <c r="M16" s="184" t="s">
        <v>18</v>
      </c>
      <c r="N16" s="308">
        <v>545</v>
      </c>
      <c r="O16" s="308">
        <v>356852</v>
      </c>
      <c r="P16" s="428">
        <f t="shared" si="1"/>
        <v>3.1607528098106838E-2</v>
      </c>
    </row>
    <row r="17" spans="1:16" ht="21.95" customHeight="1">
      <c r="A17" s="414"/>
      <c r="B17" s="429">
        <v>303000000</v>
      </c>
      <c r="C17" s="430">
        <v>2</v>
      </c>
      <c r="D17" s="302" t="s">
        <v>129</v>
      </c>
      <c r="E17" s="301"/>
      <c r="F17" s="303"/>
      <c r="G17" s="303">
        <v>11433981</v>
      </c>
      <c r="H17" s="386">
        <f t="shared" si="0"/>
        <v>0.31523946451664814</v>
      </c>
      <c r="I17" s="341"/>
      <c r="J17" s="300">
        <v>9000000</v>
      </c>
      <c r="K17" s="301">
        <v>2</v>
      </c>
      <c r="L17" s="302" t="s">
        <v>44</v>
      </c>
      <c r="M17" s="301" t="s">
        <v>18</v>
      </c>
      <c r="N17" s="303">
        <v>138936</v>
      </c>
      <c r="O17" s="303">
        <v>6598563</v>
      </c>
      <c r="P17" s="427">
        <f t="shared" si="1"/>
        <v>0.58445592410755198</v>
      </c>
    </row>
    <row r="18" spans="1:16" ht="21.95" customHeight="1">
      <c r="A18" s="414"/>
      <c r="B18" s="431">
        <v>303010000</v>
      </c>
      <c r="C18" s="432">
        <v>3</v>
      </c>
      <c r="D18" s="307" t="s">
        <v>131</v>
      </c>
      <c r="E18" s="184"/>
      <c r="F18" s="310"/>
      <c r="G18" s="310">
        <v>11433981</v>
      </c>
      <c r="H18" s="380">
        <f t="shared" si="0"/>
        <v>0.31523946451664814</v>
      </c>
      <c r="I18" s="341"/>
      <c r="J18" s="306">
        <v>9030000</v>
      </c>
      <c r="K18" s="184">
        <v>3</v>
      </c>
      <c r="L18" s="307" t="s">
        <v>48</v>
      </c>
      <c r="M18" s="184" t="s">
        <v>18</v>
      </c>
      <c r="N18" s="308">
        <v>5741</v>
      </c>
      <c r="O18" s="308">
        <v>454970</v>
      </c>
      <c r="P18" s="428">
        <f t="shared" si="1"/>
        <v>4.0298154581719224E-2</v>
      </c>
    </row>
    <row r="19" spans="1:16" ht="21.95" customHeight="1">
      <c r="A19" s="414"/>
      <c r="B19" s="431">
        <v>303010700</v>
      </c>
      <c r="C19" s="432">
        <v>4</v>
      </c>
      <c r="D19" s="307" t="s">
        <v>139</v>
      </c>
      <c r="E19" s="184" t="s">
        <v>35</v>
      </c>
      <c r="F19" s="310">
        <v>28904089</v>
      </c>
      <c r="G19" s="310">
        <v>11430787</v>
      </c>
      <c r="H19" s="380">
        <f t="shared" si="0"/>
        <v>0.31515140464933977</v>
      </c>
      <c r="I19" s="341"/>
      <c r="J19" s="306">
        <v>9070000</v>
      </c>
      <c r="K19" s="184">
        <v>3</v>
      </c>
      <c r="L19" s="307" t="s">
        <v>879</v>
      </c>
      <c r="M19" s="184" t="s">
        <v>18</v>
      </c>
      <c r="N19" s="308">
        <v>132533</v>
      </c>
      <c r="O19" s="308">
        <v>6042679</v>
      </c>
      <c r="P19" s="428">
        <f t="shared" si="1"/>
        <v>0.53521949233951371</v>
      </c>
    </row>
    <row r="20" spans="1:16" ht="21.95" customHeight="1">
      <c r="A20" s="414"/>
      <c r="B20" s="433">
        <v>400000000</v>
      </c>
      <c r="C20" s="434">
        <v>1</v>
      </c>
      <c r="D20" s="314" t="s">
        <v>141</v>
      </c>
      <c r="E20" s="313" t="s">
        <v>18</v>
      </c>
      <c r="F20" s="316">
        <v>287</v>
      </c>
      <c r="G20" s="316">
        <v>169738</v>
      </c>
      <c r="H20" s="378">
        <f t="shared" si="0"/>
        <v>4.679745071128491E-3</v>
      </c>
      <c r="I20" s="341"/>
      <c r="J20" s="306">
        <v>9070100</v>
      </c>
      <c r="K20" s="184">
        <v>4</v>
      </c>
      <c r="L20" s="307" t="s">
        <v>881</v>
      </c>
      <c r="M20" s="184" t="s">
        <v>18</v>
      </c>
      <c r="N20" s="308">
        <v>132533</v>
      </c>
      <c r="O20" s="308">
        <v>6042679</v>
      </c>
      <c r="P20" s="428">
        <f t="shared" si="1"/>
        <v>0.53521949233951371</v>
      </c>
    </row>
    <row r="21" spans="1:16" ht="21.95" customHeight="1">
      <c r="A21" s="414"/>
      <c r="B21" s="429">
        <v>403000000</v>
      </c>
      <c r="C21" s="430">
        <v>2</v>
      </c>
      <c r="D21" s="302" t="s">
        <v>145</v>
      </c>
      <c r="E21" s="301" t="s">
        <v>18</v>
      </c>
      <c r="F21" s="303">
        <v>163</v>
      </c>
      <c r="G21" s="303">
        <v>132499</v>
      </c>
      <c r="H21" s="386">
        <f t="shared" si="0"/>
        <v>3.6530508323383919E-3</v>
      </c>
      <c r="I21" s="341"/>
      <c r="J21" s="300">
        <v>11000000</v>
      </c>
      <c r="K21" s="301">
        <v>2</v>
      </c>
      <c r="L21" s="302" t="s">
        <v>50</v>
      </c>
      <c r="M21" s="301" t="s">
        <v>35</v>
      </c>
      <c r="N21" s="303">
        <v>6744236</v>
      </c>
      <c r="O21" s="303">
        <v>1572300</v>
      </c>
      <c r="P21" s="427">
        <f t="shared" si="1"/>
        <v>0.13926366232682844</v>
      </c>
    </row>
    <row r="22" spans="1:16" ht="21.95" customHeight="1">
      <c r="A22" s="414"/>
      <c r="B22" s="429">
        <v>405000000</v>
      </c>
      <c r="C22" s="430">
        <v>2</v>
      </c>
      <c r="D22" s="302" t="s">
        <v>147</v>
      </c>
      <c r="E22" s="301" t="s">
        <v>18</v>
      </c>
      <c r="F22" s="303">
        <v>124</v>
      </c>
      <c r="G22" s="303">
        <v>37239</v>
      </c>
      <c r="H22" s="386">
        <f t="shared" si="0"/>
        <v>1.0266942387900995E-3</v>
      </c>
      <c r="I22" s="341"/>
      <c r="J22" s="306">
        <v>11010000</v>
      </c>
      <c r="K22" s="184">
        <v>3</v>
      </c>
      <c r="L22" s="307" t="s">
        <v>52</v>
      </c>
      <c r="M22" s="184" t="s">
        <v>35</v>
      </c>
      <c r="N22" s="308">
        <v>1092837</v>
      </c>
      <c r="O22" s="308">
        <v>816596</v>
      </c>
      <c r="P22" s="428">
        <f t="shared" si="1"/>
        <v>7.2328531197251661E-2</v>
      </c>
    </row>
    <row r="23" spans="1:16" ht="21.95" customHeight="1">
      <c r="A23" s="414"/>
      <c r="B23" s="433">
        <v>500000000</v>
      </c>
      <c r="C23" s="434">
        <v>1</v>
      </c>
      <c r="D23" s="314" t="s">
        <v>149</v>
      </c>
      <c r="E23" s="313"/>
      <c r="F23" s="316"/>
      <c r="G23" s="316">
        <v>42510877</v>
      </c>
      <c r="H23" s="378">
        <f t="shared" si="0"/>
        <v>1.1720420124550752</v>
      </c>
      <c r="I23" s="341"/>
      <c r="J23" s="306">
        <v>11030000</v>
      </c>
      <c r="K23" s="184">
        <v>3</v>
      </c>
      <c r="L23" s="307" t="s">
        <v>59</v>
      </c>
      <c r="M23" s="184" t="s">
        <v>35</v>
      </c>
      <c r="N23" s="308">
        <v>5651399</v>
      </c>
      <c r="O23" s="308">
        <v>755704</v>
      </c>
      <c r="P23" s="428">
        <f t="shared" si="1"/>
        <v>6.6935131129576775E-2</v>
      </c>
    </row>
    <row r="24" spans="1:16" ht="21.95" customHeight="1">
      <c r="A24" s="414"/>
      <c r="B24" s="429">
        <v>501000000</v>
      </c>
      <c r="C24" s="430">
        <v>2</v>
      </c>
      <c r="D24" s="302" t="s">
        <v>151</v>
      </c>
      <c r="E24" s="301"/>
      <c r="F24" s="303"/>
      <c r="G24" s="303">
        <v>632799</v>
      </c>
      <c r="H24" s="386">
        <f t="shared" si="0"/>
        <v>1.7446523473029246E-2</v>
      </c>
      <c r="I24" s="341"/>
      <c r="J24" s="306">
        <v>11030300</v>
      </c>
      <c r="K24" s="184">
        <v>4</v>
      </c>
      <c r="L24" s="307" t="s">
        <v>900</v>
      </c>
      <c r="M24" s="184" t="s">
        <v>35</v>
      </c>
      <c r="N24" s="308">
        <v>21600</v>
      </c>
      <c r="O24" s="308">
        <v>6139</v>
      </c>
      <c r="P24" s="428">
        <f t="shared" si="1"/>
        <v>5.4375095275990565E-4</v>
      </c>
    </row>
    <row r="25" spans="1:16" ht="21.95" customHeight="1">
      <c r="A25" s="414"/>
      <c r="B25" s="431">
        <v>501010000</v>
      </c>
      <c r="C25" s="432">
        <v>3</v>
      </c>
      <c r="D25" s="307" t="s">
        <v>153</v>
      </c>
      <c r="E25" s="184"/>
      <c r="F25" s="308"/>
      <c r="G25" s="308">
        <v>605252</v>
      </c>
      <c r="H25" s="380">
        <f t="shared" si="0"/>
        <v>1.6687041580498541E-2</v>
      </c>
      <c r="I25" s="341"/>
      <c r="J25" s="300">
        <v>13000000</v>
      </c>
      <c r="K25" s="301">
        <v>2</v>
      </c>
      <c r="L25" s="302" t="s">
        <v>63</v>
      </c>
      <c r="M25" s="301" t="s">
        <v>18</v>
      </c>
      <c r="N25" s="303">
        <v>5</v>
      </c>
      <c r="O25" s="303">
        <v>3851</v>
      </c>
      <c r="P25" s="427">
        <f t="shared" si="1"/>
        <v>3.4109544210431618E-4</v>
      </c>
    </row>
    <row r="26" spans="1:16" ht="21.95" customHeight="1">
      <c r="A26" s="414"/>
      <c r="B26" s="431">
        <v>501030000</v>
      </c>
      <c r="C26" s="432">
        <v>3</v>
      </c>
      <c r="D26" s="307" t="s">
        <v>161</v>
      </c>
      <c r="E26" s="184" t="s">
        <v>18</v>
      </c>
      <c r="F26" s="310">
        <v>19</v>
      </c>
      <c r="G26" s="310">
        <v>27547</v>
      </c>
      <c r="H26" s="380">
        <f t="shared" si="0"/>
        <v>7.5948189253070343E-4</v>
      </c>
      <c r="I26" s="341"/>
      <c r="J26" s="300">
        <v>15000000</v>
      </c>
      <c r="K26" s="301">
        <v>2</v>
      </c>
      <c r="L26" s="302" t="s">
        <v>65</v>
      </c>
      <c r="M26" s="301" t="s">
        <v>18</v>
      </c>
      <c r="N26" s="303">
        <v>82</v>
      </c>
      <c r="O26" s="303">
        <v>28531</v>
      </c>
      <c r="P26" s="427">
        <f t="shared" si="1"/>
        <v>2.5270823315186302E-3</v>
      </c>
    </row>
    <row r="27" spans="1:16" ht="21.95" customHeight="1">
      <c r="A27" s="414"/>
      <c r="B27" s="431">
        <v>501030100</v>
      </c>
      <c r="C27" s="432">
        <v>4</v>
      </c>
      <c r="D27" s="307" t="s">
        <v>163</v>
      </c>
      <c r="E27" s="184" t="s">
        <v>18</v>
      </c>
      <c r="F27" s="308">
        <v>8</v>
      </c>
      <c r="G27" s="308">
        <v>14609</v>
      </c>
      <c r="H27" s="380">
        <f t="shared" si="0"/>
        <v>4.0277601800490245E-4</v>
      </c>
      <c r="I27" s="341"/>
      <c r="J27" s="300">
        <v>17000000</v>
      </c>
      <c r="K27" s="301">
        <v>2</v>
      </c>
      <c r="L27" s="302" t="s">
        <v>69</v>
      </c>
      <c r="M27" s="301" t="s">
        <v>18</v>
      </c>
      <c r="N27" s="303">
        <v>256</v>
      </c>
      <c r="O27" s="303">
        <v>16850</v>
      </c>
      <c r="P27" s="427">
        <f t="shared" si="1"/>
        <v>1.492458633980194E-3</v>
      </c>
    </row>
    <row r="28" spans="1:16" ht="21.95" customHeight="1">
      <c r="A28" s="414"/>
      <c r="B28" s="429">
        <v>509000000</v>
      </c>
      <c r="C28" s="430">
        <v>2</v>
      </c>
      <c r="D28" s="302" t="s">
        <v>189</v>
      </c>
      <c r="E28" s="301" t="s">
        <v>18</v>
      </c>
      <c r="F28" s="303">
        <v>20221</v>
      </c>
      <c r="G28" s="303">
        <v>7756669</v>
      </c>
      <c r="H28" s="386">
        <f t="shared" si="0"/>
        <v>0.21385449057444514</v>
      </c>
      <c r="I28" s="341"/>
      <c r="J28" s="306">
        <v>17030000</v>
      </c>
      <c r="K28" s="184">
        <v>3</v>
      </c>
      <c r="L28" s="307" t="s">
        <v>934</v>
      </c>
      <c r="M28" s="184" t="s">
        <v>18</v>
      </c>
      <c r="N28" s="310">
        <v>20</v>
      </c>
      <c r="O28" s="310">
        <v>1464</v>
      </c>
      <c r="P28" s="428">
        <f t="shared" si="1"/>
        <v>1.296711833915136E-4</v>
      </c>
    </row>
    <row r="29" spans="1:16" ht="21.95" customHeight="1">
      <c r="A29" s="414"/>
      <c r="B29" s="431">
        <v>509010000</v>
      </c>
      <c r="C29" s="432">
        <v>3</v>
      </c>
      <c r="D29" s="307" t="s">
        <v>191</v>
      </c>
      <c r="E29" s="184" t="s">
        <v>18</v>
      </c>
      <c r="F29" s="310">
        <v>16</v>
      </c>
      <c r="G29" s="310">
        <v>6767</v>
      </c>
      <c r="H29" s="380">
        <f t="shared" si="0"/>
        <v>1.8656891736868879E-4</v>
      </c>
      <c r="I29" s="341"/>
      <c r="J29" s="300">
        <v>19000000</v>
      </c>
      <c r="K29" s="301">
        <v>2</v>
      </c>
      <c r="L29" s="302" t="s">
        <v>74</v>
      </c>
      <c r="M29" s="301"/>
      <c r="N29" s="303"/>
      <c r="O29" s="303">
        <v>153529</v>
      </c>
      <c r="P29" s="427">
        <f t="shared" si="1"/>
        <v>1.3598556772483394E-2</v>
      </c>
    </row>
    <row r="30" spans="1:16" ht="21.95" customHeight="1">
      <c r="A30" s="414"/>
      <c r="B30" s="429">
        <v>511000000</v>
      </c>
      <c r="C30" s="430">
        <v>2</v>
      </c>
      <c r="D30" s="302" t="s">
        <v>195</v>
      </c>
      <c r="E30" s="301" t="s">
        <v>18</v>
      </c>
      <c r="F30" s="303">
        <v>10275</v>
      </c>
      <c r="G30" s="303">
        <v>150366</v>
      </c>
      <c r="H30" s="386">
        <f t="shared" si="0"/>
        <v>4.1456512234461741E-3</v>
      </c>
      <c r="I30" s="341"/>
      <c r="J30" s="312">
        <v>200000000</v>
      </c>
      <c r="K30" s="313">
        <v>1</v>
      </c>
      <c r="L30" s="314" t="s">
        <v>1302</v>
      </c>
      <c r="M30" s="313"/>
      <c r="N30" s="316"/>
      <c r="O30" s="316">
        <v>11587376</v>
      </c>
      <c r="P30" s="435">
        <f t="shared" si="1"/>
        <v>1.0263311190726936</v>
      </c>
    </row>
    <row r="31" spans="1:16" ht="21.95" customHeight="1">
      <c r="A31" s="414"/>
      <c r="B31" s="431">
        <v>511010000</v>
      </c>
      <c r="C31" s="432">
        <v>3</v>
      </c>
      <c r="D31" s="307" t="s">
        <v>197</v>
      </c>
      <c r="E31" s="184" t="s">
        <v>18</v>
      </c>
      <c r="F31" s="310">
        <v>9316</v>
      </c>
      <c r="G31" s="310">
        <v>134623</v>
      </c>
      <c r="H31" s="380">
        <f t="shared" si="0"/>
        <v>3.7116103683944128E-3</v>
      </c>
      <c r="I31" s="341"/>
      <c r="J31" s="300">
        <v>207000000</v>
      </c>
      <c r="K31" s="301">
        <v>2</v>
      </c>
      <c r="L31" s="302" t="s">
        <v>95</v>
      </c>
      <c r="M31" s="301"/>
      <c r="N31" s="303"/>
      <c r="O31" s="303">
        <v>2579629</v>
      </c>
      <c r="P31" s="427">
        <f t="shared" si="1"/>
        <v>0.22848602810182161</v>
      </c>
    </row>
    <row r="32" spans="1:16" ht="21.95" customHeight="1">
      <c r="A32" s="414"/>
      <c r="B32" s="431">
        <v>511010100</v>
      </c>
      <c r="C32" s="432">
        <v>4</v>
      </c>
      <c r="D32" s="307" t="s">
        <v>199</v>
      </c>
      <c r="E32" s="184" t="s">
        <v>18</v>
      </c>
      <c r="F32" s="310">
        <v>7320</v>
      </c>
      <c r="G32" s="310">
        <v>114268</v>
      </c>
      <c r="H32" s="380">
        <f t="shared" si="0"/>
        <v>3.1504148145242109E-3</v>
      </c>
      <c r="I32" s="341"/>
      <c r="J32" s="306">
        <v>207010000</v>
      </c>
      <c r="K32" s="184">
        <v>3</v>
      </c>
      <c r="L32" s="307" t="s">
        <v>97</v>
      </c>
      <c r="M32" s="184"/>
      <c r="N32" s="310"/>
      <c r="O32" s="310">
        <v>240811</v>
      </c>
      <c r="P32" s="428">
        <f t="shared" si="1"/>
        <v>2.1329403923288102E-2</v>
      </c>
    </row>
    <row r="33" spans="1:16" ht="21.95" customHeight="1">
      <c r="A33" s="414"/>
      <c r="B33" s="429">
        <v>515000000</v>
      </c>
      <c r="C33" s="430">
        <v>2</v>
      </c>
      <c r="D33" s="302" t="s">
        <v>206</v>
      </c>
      <c r="E33" s="301" t="s">
        <v>18</v>
      </c>
      <c r="F33" s="303">
        <v>4017</v>
      </c>
      <c r="G33" s="303">
        <v>3640814</v>
      </c>
      <c r="H33" s="386">
        <f t="shared" si="0"/>
        <v>0.10037870937206522</v>
      </c>
      <c r="I33" s="341"/>
      <c r="J33" s="306">
        <v>207010300</v>
      </c>
      <c r="K33" s="184">
        <v>4</v>
      </c>
      <c r="L33" s="307" t="s">
        <v>994</v>
      </c>
      <c r="M33" s="184" t="s">
        <v>988</v>
      </c>
      <c r="N33" s="308">
        <v>507</v>
      </c>
      <c r="O33" s="308">
        <v>19458</v>
      </c>
      <c r="P33" s="428">
        <f t="shared" si="1"/>
        <v>1.7234575726995023E-3</v>
      </c>
    </row>
    <row r="34" spans="1:16" ht="21.95" customHeight="1">
      <c r="A34" s="414"/>
      <c r="B34" s="431">
        <v>515030000</v>
      </c>
      <c r="C34" s="432">
        <v>3</v>
      </c>
      <c r="D34" s="307" t="s">
        <v>210</v>
      </c>
      <c r="E34" s="184" t="s">
        <v>18</v>
      </c>
      <c r="F34" s="310">
        <v>44</v>
      </c>
      <c r="G34" s="310">
        <v>24162</v>
      </c>
      <c r="H34" s="380">
        <f t="shared" si="0"/>
        <v>6.6615607824179975E-4</v>
      </c>
      <c r="I34" s="341"/>
      <c r="J34" s="306">
        <v>207010500</v>
      </c>
      <c r="K34" s="184">
        <v>4</v>
      </c>
      <c r="L34" s="307" t="s">
        <v>99</v>
      </c>
      <c r="M34" s="184"/>
      <c r="N34" s="308"/>
      <c r="O34" s="308">
        <v>102687</v>
      </c>
      <c r="P34" s="428">
        <f t="shared" si="1"/>
        <v>9.0953174924346698E-3</v>
      </c>
    </row>
    <row r="35" spans="1:16" ht="21.95" customHeight="1">
      <c r="A35" s="414"/>
      <c r="B35" s="431">
        <v>515030300</v>
      </c>
      <c r="C35" s="432">
        <v>4</v>
      </c>
      <c r="D35" s="307" t="s">
        <v>214</v>
      </c>
      <c r="E35" s="184" t="s">
        <v>18</v>
      </c>
      <c r="F35" s="310">
        <v>44</v>
      </c>
      <c r="G35" s="310">
        <v>24162</v>
      </c>
      <c r="H35" s="380">
        <f t="shared" si="0"/>
        <v>6.6615607824179975E-4</v>
      </c>
      <c r="I35" s="341"/>
      <c r="J35" s="300">
        <v>211000000</v>
      </c>
      <c r="K35" s="301">
        <v>2</v>
      </c>
      <c r="L35" s="302" t="s">
        <v>103</v>
      </c>
      <c r="M35" s="301" t="s">
        <v>18</v>
      </c>
      <c r="N35" s="303">
        <v>4823</v>
      </c>
      <c r="O35" s="303">
        <v>845357</v>
      </c>
      <c r="P35" s="427">
        <f t="shared" si="1"/>
        <v>7.4875985367691092E-2</v>
      </c>
    </row>
    <row r="36" spans="1:16" ht="21.95" customHeight="1">
      <c r="A36" s="414"/>
      <c r="B36" s="431">
        <v>515050000</v>
      </c>
      <c r="C36" s="432">
        <v>3</v>
      </c>
      <c r="D36" s="307" t="s">
        <v>216</v>
      </c>
      <c r="E36" s="184" t="s">
        <v>18</v>
      </c>
      <c r="F36" s="310">
        <v>14</v>
      </c>
      <c r="G36" s="310">
        <v>8093</v>
      </c>
      <c r="H36" s="380">
        <f t="shared" si="0"/>
        <v>2.2312727179914267E-4</v>
      </c>
      <c r="I36" s="341"/>
      <c r="J36" s="300">
        <v>213000000</v>
      </c>
      <c r="K36" s="301">
        <v>2</v>
      </c>
      <c r="L36" s="302" t="s">
        <v>111</v>
      </c>
      <c r="M36" s="301" t="s">
        <v>18</v>
      </c>
      <c r="N36" s="303">
        <v>307604</v>
      </c>
      <c r="O36" s="303">
        <v>3585762</v>
      </c>
      <c r="P36" s="427">
        <f t="shared" si="1"/>
        <v>0.31760246031442663</v>
      </c>
    </row>
    <row r="37" spans="1:16" ht="21.95" customHeight="1">
      <c r="A37" s="414"/>
      <c r="B37" s="431">
        <v>515070000</v>
      </c>
      <c r="C37" s="432">
        <v>3</v>
      </c>
      <c r="D37" s="307" t="s">
        <v>218</v>
      </c>
      <c r="E37" s="184" t="s">
        <v>35</v>
      </c>
      <c r="F37" s="310">
        <v>64000</v>
      </c>
      <c r="G37" s="310">
        <v>34863</v>
      </c>
      <c r="H37" s="380">
        <f t="shared" si="0"/>
        <v>9.6118696116810956E-4</v>
      </c>
      <c r="I37" s="341"/>
      <c r="J37" s="306">
        <v>213030000</v>
      </c>
      <c r="K37" s="184">
        <v>3</v>
      </c>
      <c r="L37" s="307" t="s">
        <v>1035</v>
      </c>
      <c r="M37" s="184" t="s">
        <v>18</v>
      </c>
      <c r="N37" s="310">
        <v>307604</v>
      </c>
      <c r="O37" s="310">
        <v>3585762</v>
      </c>
      <c r="P37" s="428">
        <f t="shared" si="1"/>
        <v>0.31760246031442663</v>
      </c>
    </row>
    <row r="38" spans="1:16" ht="21.95" customHeight="1">
      <c r="A38" s="414"/>
      <c r="B38" s="429">
        <v>517000000</v>
      </c>
      <c r="C38" s="430">
        <v>2</v>
      </c>
      <c r="D38" s="302" t="s">
        <v>220</v>
      </c>
      <c r="E38" s="301" t="s">
        <v>18</v>
      </c>
      <c r="F38" s="303">
        <v>80227</v>
      </c>
      <c r="G38" s="303">
        <v>30330229</v>
      </c>
      <c r="H38" s="386">
        <f t="shared" si="0"/>
        <v>0.83621663781208944</v>
      </c>
      <c r="I38" s="341"/>
      <c r="J38" s="306">
        <v>213030100</v>
      </c>
      <c r="K38" s="184">
        <v>4</v>
      </c>
      <c r="L38" s="307" t="s">
        <v>1037</v>
      </c>
      <c r="M38" s="184" t="s">
        <v>18</v>
      </c>
      <c r="N38" s="308">
        <v>257350</v>
      </c>
      <c r="O38" s="308">
        <v>1527049</v>
      </c>
      <c r="P38" s="428">
        <f t="shared" si="1"/>
        <v>0.13525563587898048</v>
      </c>
    </row>
    <row r="39" spans="1:16" ht="21.95" customHeight="1">
      <c r="A39" s="414"/>
      <c r="B39" s="433">
        <v>600000000</v>
      </c>
      <c r="C39" s="434">
        <v>1</v>
      </c>
      <c r="D39" s="314" t="s">
        <v>222</v>
      </c>
      <c r="E39" s="313"/>
      <c r="F39" s="316"/>
      <c r="G39" s="316">
        <v>57223475</v>
      </c>
      <c r="H39" s="378">
        <f t="shared" si="0"/>
        <v>1.5776742690740697</v>
      </c>
      <c r="I39" s="341"/>
      <c r="J39" s="306">
        <v>213030500</v>
      </c>
      <c r="K39" s="184">
        <v>4</v>
      </c>
      <c r="L39" s="307" t="s">
        <v>1045</v>
      </c>
      <c r="M39" s="184" t="s">
        <v>18</v>
      </c>
      <c r="N39" s="308">
        <v>46804</v>
      </c>
      <c r="O39" s="308">
        <v>1926053</v>
      </c>
      <c r="P39" s="428">
        <f t="shared" si="1"/>
        <v>0.17059670203878069</v>
      </c>
    </row>
    <row r="40" spans="1:16" ht="21.95" customHeight="1">
      <c r="A40" s="414"/>
      <c r="B40" s="429">
        <v>603000000</v>
      </c>
      <c r="C40" s="430">
        <v>2</v>
      </c>
      <c r="D40" s="302" t="s">
        <v>226</v>
      </c>
      <c r="E40" s="301"/>
      <c r="F40" s="303"/>
      <c r="G40" s="303">
        <v>3362</v>
      </c>
      <c r="H40" s="386">
        <f t="shared" si="0"/>
        <v>9.2691695018993906E-5</v>
      </c>
      <c r="I40" s="341"/>
      <c r="J40" s="306">
        <v>213030700</v>
      </c>
      <c r="K40" s="184">
        <v>4</v>
      </c>
      <c r="L40" s="307" t="s">
        <v>1047</v>
      </c>
      <c r="M40" s="184" t="s">
        <v>18</v>
      </c>
      <c r="N40" s="308">
        <v>850</v>
      </c>
      <c r="O40" s="308">
        <v>12178</v>
      </c>
      <c r="P40" s="428">
        <f t="shared" si="1"/>
        <v>1.0786445842498992E-3</v>
      </c>
    </row>
    <row r="41" spans="1:16" ht="21.95" customHeight="1">
      <c r="A41" s="414"/>
      <c r="B41" s="431">
        <v>603010000</v>
      </c>
      <c r="C41" s="432">
        <v>3</v>
      </c>
      <c r="D41" s="307" t="s">
        <v>228</v>
      </c>
      <c r="E41" s="184"/>
      <c r="F41" s="310"/>
      <c r="G41" s="310">
        <v>1515</v>
      </c>
      <c r="H41" s="380">
        <f t="shared" si="0"/>
        <v>4.1769160604930328E-5</v>
      </c>
      <c r="I41" s="341"/>
      <c r="J41" s="306">
        <v>213031100</v>
      </c>
      <c r="K41" s="184">
        <v>4</v>
      </c>
      <c r="L41" s="307" t="s">
        <v>1049</v>
      </c>
      <c r="M41" s="184" t="s">
        <v>18</v>
      </c>
      <c r="N41" s="308">
        <v>104</v>
      </c>
      <c r="O41" s="308">
        <v>8210</v>
      </c>
      <c r="P41" s="428">
        <f t="shared" si="1"/>
        <v>7.2718607625978592E-4</v>
      </c>
    </row>
    <row r="42" spans="1:16" ht="21.95" customHeight="1">
      <c r="A42" s="414"/>
      <c r="B42" s="431">
        <v>603030000</v>
      </c>
      <c r="C42" s="432">
        <v>3</v>
      </c>
      <c r="D42" s="307" t="s">
        <v>230</v>
      </c>
      <c r="E42" s="184" t="s">
        <v>35</v>
      </c>
      <c r="F42" s="310">
        <v>100</v>
      </c>
      <c r="G42" s="310">
        <v>224</v>
      </c>
      <c r="H42" s="380">
        <f t="shared" si="0"/>
        <v>6.1757702808609861E-6</v>
      </c>
      <c r="I42" s="341"/>
      <c r="J42" s="300">
        <v>215000000</v>
      </c>
      <c r="K42" s="301">
        <v>2</v>
      </c>
      <c r="L42" s="302" t="s">
        <v>115</v>
      </c>
      <c r="M42" s="301" t="s">
        <v>18</v>
      </c>
      <c r="N42" s="303">
        <v>1289</v>
      </c>
      <c r="O42" s="303">
        <v>91640</v>
      </c>
      <c r="P42" s="427">
        <f t="shared" si="1"/>
        <v>8.1168492117474761E-3</v>
      </c>
    </row>
    <row r="43" spans="1:16" ht="21.95" customHeight="1">
      <c r="A43" s="414"/>
      <c r="B43" s="431">
        <v>603050000</v>
      </c>
      <c r="C43" s="432">
        <v>3</v>
      </c>
      <c r="D43" s="307" t="s">
        <v>236</v>
      </c>
      <c r="E43" s="184" t="s">
        <v>35</v>
      </c>
      <c r="F43" s="310">
        <v>37</v>
      </c>
      <c r="G43" s="310">
        <v>858</v>
      </c>
      <c r="H43" s="380">
        <f t="shared" si="0"/>
        <v>2.3655405807940741E-5</v>
      </c>
      <c r="I43" s="341"/>
      <c r="J43" s="306">
        <v>215030000</v>
      </c>
      <c r="K43" s="184">
        <v>3</v>
      </c>
      <c r="L43" s="307" t="s">
        <v>1054</v>
      </c>
      <c r="M43" s="184" t="s">
        <v>18</v>
      </c>
      <c r="N43" s="310">
        <v>1247</v>
      </c>
      <c r="O43" s="310">
        <v>81908</v>
      </c>
      <c r="P43" s="428">
        <f t="shared" si="1"/>
        <v>7.2548547057596285E-3</v>
      </c>
    </row>
    <row r="44" spans="1:16" ht="21.95" customHeight="1">
      <c r="A44" s="414"/>
      <c r="B44" s="429">
        <v>606000000</v>
      </c>
      <c r="C44" s="430">
        <v>2</v>
      </c>
      <c r="D44" s="302" t="s">
        <v>251</v>
      </c>
      <c r="E44" s="301" t="s">
        <v>18</v>
      </c>
      <c r="F44" s="303">
        <v>11</v>
      </c>
      <c r="G44" s="303">
        <v>17151</v>
      </c>
      <c r="H44" s="386">
        <f t="shared" si="0"/>
        <v>4.7285998253145876E-4</v>
      </c>
      <c r="I44" s="341"/>
      <c r="J44" s="306">
        <v>215070000</v>
      </c>
      <c r="K44" s="184">
        <v>3</v>
      </c>
      <c r="L44" s="307" t="s">
        <v>1074</v>
      </c>
      <c r="M44" s="184" t="s">
        <v>18</v>
      </c>
      <c r="N44" s="310">
        <v>42</v>
      </c>
      <c r="O44" s="310">
        <v>9732</v>
      </c>
      <c r="P44" s="428">
        <f t="shared" si="1"/>
        <v>8.6199450598784856E-4</v>
      </c>
    </row>
    <row r="45" spans="1:16" ht="21.95" customHeight="1">
      <c r="A45" s="414"/>
      <c r="B45" s="431">
        <v>606010000</v>
      </c>
      <c r="C45" s="432">
        <v>3</v>
      </c>
      <c r="D45" s="307" t="s">
        <v>253</v>
      </c>
      <c r="E45" s="184" t="s">
        <v>18</v>
      </c>
      <c r="F45" s="310">
        <v>11</v>
      </c>
      <c r="G45" s="310">
        <v>17151</v>
      </c>
      <c r="H45" s="380">
        <f t="shared" si="0"/>
        <v>4.7285998253145876E-4</v>
      </c>
      <c r="I45" s="341"/>
      <c r="J45" s="306">
        <v>215070700</v>
      </c>
      <c r="K45" s="184">
        <v>4</v>
      </c>
      <c r="L45" s="307" t="s">
        <v>1082</v>
      </c>
      <c r="M45" s="184" t="s">
        <v>18</v>
      </c>
      <c r="N45" s="310">
        <v>42</v>
      </c>
      <c r="O45" s="310">
        <v>9732</v>
      </c>
      <c r="P45" s="428">
        <f t="shared" si="1"/>
        <v>8.6199450598784856E-4</v>
      </c>
    </row>
    <row r="46" spans="1:16" ht="21.95" customHeight="1">
      <c r="A46" s="414"/>
      <c r="B46" s="429">
        <v>607000000</v>
      </c>
      <c r="C46" s="430">
        <v>2</v>
      </c>
      <c r="D46" s="302" t="s">
        <v>274</v>
      </c>
      <c r="E46" s="301"/>
      <c r="F46" s="303"/>
      <c r="G46" s="303">
        <v>180956</v>
      </c>
      <c r="H46" s="386">
        <f t="shared" si="0"/>
        <v>4.9890298524262527E-3</v>
      </c>
      <c r="I46" s="341"/>
      <c r="J46" s="300">
        <v>217000000</v>
      </c>
      <c r="K46" s="301">
        <v>2</v>
      </c>
      <c r="L46" s="302" t="s">
        <v>119</v>
      </c>
      <c r="M46" s="301"/>
      <c r="N46" s="303"/>
      <c r="O46" s="303">
        <v>4484988</v>
      </c>
      <c r="P46" s="427">
        <f t="shared" si="1"/>
        <v>0.39724979607700672</v>
      </c>
    </row>
    <row r="47" spans="1:16" ht="21.95" customHeight="1">
      <c r="A47" s="414"/>
      <c r="B47" s="431">
        <v>607010000</v>
      </c>
      <c r="C47" s="432">
        <v>3</v>
      </c>
      <c r="D47" s="307" t="s">
        <v>276</v>
      </c>
      <c r="E47" s="184" t="s">
        <v>18</v>
      </c>
      <c r="F47" s="310">
        <v>36</v>
      </c>
      <c r="G47" s="310">
        <v>10793</v>
      </c>
      <c r="H47" s="380">
        <f t="shared" si="0"/>
        <v>2.975673600059492E-4</v>
      </c>
      <c r="I47" s="341"/>
      <c r="J47" s="306">
        <v>217030000</v>
      </c>
      <c r="K47" s="184">
        <v>3</v>
      </c>
      <c r="L47" s="307" t="s">
        <v>1087</v>
      </c>
      <c r="M47" s="184"/>
      <c r="N47" s="310"/>
      <c r="O47" s="310">
        <v>4484988</v>
      </c>
      <c r="P47" s="428">
        <f t="shared" si="1"/>
        <v>0.39724979607700672</v>
      </c>
    </row>
    <row r="48" spans="1:16" ht="21.95" customHeight="1">
      <c r="A48" s="414"/>
      <c r="B48" s="431">
        <v>607010500</v>
      </c>
      <c r="C48" s="432">
        <v>4</v>
      </c>
      <c r="D48" s="307" t="s">
        <v>282</v>
      </c>
      <c r="E48" s="184" t="s">
        <v>18</v>
      </c>
      <c r="F48" s="308">
        <v>36</v>
      </c>
      <c r="G48" s="308">
        <v>10793</v>
      </c>
      <c r="H48" s="380">
        <f t="shared" si="0"/>
        <v>2.975673600059492E-4</v>
      </c>
      <c r="I48" s="341"/>
      <c r="J48" s="312">
        <v>300000000</v>
      </c>
      <c r="K48" s="313">
        <v>1</v>
      </c>
      <c r="L48" s="314" t="s">
        <v>123</v>
      </c>
      <c r="M48" s="313"/>
      <c r="N48" s="316"/>
      <c r="O48" s="316">
        <v>3266397</v>
      </c>
      <c r="P48" s="435">
        <f t="shared" si="1"/>
        <v>0.28931527624077175</v>
      </c>
    </row>
    <row r="49" spans="1:16" ht="21.95" customHeight="1">
      <c r="A49" s="414"/>
      <c r="B49" s="431">
        <v>607050000</v>
      </c>
      <c r="C49" s="432">
        <v>3</v>
      </c>
      <c r="D49" s="307" t="s">
        <v>298</v>
      </c>
      <c r="E49" s="184"/>
      <c r="F49" s="308"/>
      <c r="G49" s="308">
        <v>170163</v>
      </c>
      <c r="H49" s="380">
        <f t="shared" si="0"/>
        <v>4.6914624924203037E-3</v>
      </c>
      <c r="I49" s="341"/>
      <c r="J49" s="300">
        <v>301000000</v>
      </c>
      <c r="K49" s="301">
        <v>2</v>
      </c>
      <c r="L49" s="302" t="s">
        <v>1092</v>
      </c>
      <c r="M49" s="301" t="s">
        <v>18</v>
      </c>
      <c r="N49" s="303">
        <v>43363</v>
      </c>
      <c r="O49" s="303">
        <v>3259481</v>
      </c>
      <c r="P49" s="427">
        <f t="shared" si="1"/>
        <v>0.28870270390174463</v>
      </c>
    </row>
    <row r="50" spans="1:16" ht="21.95" customHeight="1">
      <c r="A50" s="414"/>
      <c r="B50" s="431">
        <v>607050900</v>
      </c>
      <c r="C50" s="432">
        <v>4</v>
      </c>
      <c r="D50" s="307" t="s">
        <v>311</v>
      </c>
      <c r="E50" s="184" t="s">
        <v>18</v>
      </c>
      <c r="F50" s="308">
        <v>378</v>
      </c>
      <c r="G50" s="308">
        <v>170163</v>
      </c>
      <c r="H50" s="380">
        <f t="shared" si="0"/>
        <v>4.6914624924203037E-3</v>
      </c>
      <c r="I50" s="341"/>
      <c r="J50" s="300">
        <v>303000000</v>
      </c>
      <c r="K50" s="301">
        <v>2</v>
      </c>
      <c r="L50" s="302" t="s">
        <v>129</v>
      </c>
      <c r="M50" s="301"/>
      <c r="N50" s="303"/>
      <c r="O50" s="303">
        <v>6916</v>
      </c>
      <c r="P50" s="427">
        <f t="shared" si="1"/>
        <v>6.1257233902712292E-4</v>
      </c>
    </row>
    <row r="51" spans="1:16" ht="21.95" customHeight="1">
      <c r="A51" s="414"/>
      <c r="B51" s="429">
        <v>609000000</v>
      </c>
      <c r="C51" s="430">
        <v>2</v>
      </c>
      <c r="D51" s="302" t="s">
        <v>317</v>
      </c>
      <c r="E51" s="301"/>
      <c r="F51" s="303"/>
      <c r="G51" s="303">
        <v>838517</v>
      </c>
      <c r="H51" s="386">
        <f t="shared" si="0"/>
        <v>2.3118251645521032E-2</v>
      </c>
      <c r="I51" s="341"/>
      <c r="J51" s="306">
        <v>303030000</v>
      </c>
      <c r="K51" s="184">
        <v>3</v>
      </c>
      <c r="L51" s="307" t="s">
        <v>131</v>
      </c>
      <c r="M51" s="184"/>
      <c r="N51" s="308"/>
      <c r="O51" s="308">
        <v>6916</v>
      </c>
      <c r="P51" s="428">
        <f t="shared" si="1"/>
        <v>6.1257233902712292E-4</v>
      </c>
    </row>
    <row r="52" spans="1:16" ht="21.95" customHeight="1">
      <c r="A52" s="414"/>
      <c r="B52" s="429">
        <v>611000000</v>
      </c>
      <c r="C52" s="430">
        <v>2</v>
      </c>
      <c r="D52" s="302" t="s">
        <v>348</v>
      </c>
      <c r="E52" s="301" t="s">
        <v>18</v>
      </c>
      <c r="F52" s="303">
        <v>613540</v>
      </c>
      <c r="G52" s="303">
        <v>55507014</v>
      </c>
      <c r="H52" s="386">
        <f t="shared" si="0"/>
        <v>1.530350747502387</v>
      </c>
      <c r="I52" s="341"/>
      <c r="J52" s="306">
        <v>303031100</v>
      </c>
      <c r="K52" s="184">
        <v>4</v>
      </c>
      <c r="L52" s="307" t="s">
        <v>1112</v>
      </c>
      <c r="M52" s="184" t="s">
        <v>18</v>
      </c>
      <c r="N52" s="308">
        <v>36</v>
      </c>
      <c r="O52" s="308">
        <v>5053</v>
      </c>
      <c r="P52" s="428">
        <f t="shared" si="1"/>
        <v>4.4756044376865995E-4</v>
      </c>
    </row>
    <row r="53" spans="1:16" ht="21.95" customHeight="1">
      <c r="A53" s="414"/>
      <c r="B53" s="431">
        <v>611010000</v>
      </c>
      <c r="C53" s="432">
        <v>3</v>
      </c>
      <c r="D53" s="307" t="s">
        <v>350</v>
      </c>
      <c r="E53" s="184" t="s">
        <v>18</v>
      </c>
      <c r="F53" s="310">
        <v>135</v>
      </c>
      <c r="G53" s="310">
        <v>40521</v>
      </c>
      <c r="H53" s="380">
        <f t="shared" si="0"/>
        <v>1.1171803015659286E-3</v>
      </c>
      <c r="I53" s="341"/>
      <c r="J53" s="312">
        <v>500000000</v>
      </c>
      <c r="K53" s="313">
        <v>1</v>
      </c>
      <c r="L53" s="314" t="s">
        <v>149</v>
      </c>
      <c r="M53" s="313"/>
      <c r="N53" s="316"/>
      <c r="O53" s="316">
        <v>9243494</v>
      </c>
      <c r="P53" s="435">
        <f t="shared" si="1"/>
        <v>0.81872596014505161</v>
      </c>
    </row>
    <row r="54" spans="1:16" ht="21.95" customHeight="1">
      <c r="A54" s="414"/>
      <c r="B54" s="431">
        <v>611010100</v>
      </c>
      <c r="C54" s="432">
        <v>4</v>
      </c>
      <c r="D54" s="307" t="s">
        <v>352</v>
      </c>
      <c r="E54" s="184" t="s">
        <v>18</v>
      </c>
      <c r="F54" s="310">
        <v>135</v>
      </c>
      <c r="G54" s="310">
        <v>40521</v>
      </c>
      <c r="H54" s="380">
        <f t="shared" si="0"/>
        <v>1.1171803015659286E-3</v>
      </c>
      <c r="I54" s="341"/>
      <c r="J54" s="300">
        <v>501000000</v>
      </c>
      <c r="K54" s="301">
        <v>2</v>
      </c>
      <c r="L54" s="302" t="s">
        <v>151</v>
      </c>
      <c r="M54" s="301"/>
      <c r="N54" s="303"/>
      <c r="O54" s="303">
        <v>4607251</v>
      </c>
      <c r="P54" s="427">
        <f t="shared" si="1"/>
        <v>0.40807902278123931</v>
      </c>
    </row>
    <row r="55" spans="1:16" ht="21.95" customHeight="1">
      <c r="A55" s="414"/>
      <c r="B55" s="431">
        <v>611050000</v>
      </c>
      <c r="C55" s="432">
        <v>3</v>
      </c>
      <c r="D55" s="307" t="s">
        <v>358</v>
      </c>
      <c r="E55" s="184" t="s">
        <v>18</v>
      </c>
      <c r="F55" s="310">
        <v>76677</v>
      </c>
      <c r="G55" s="310">
        <v>9225649</v>
      </c>
      <c r="H55" s="380">
        <f t="shared" si="0"/>
        <v>0.25435486123149498</v>
      </c>
      <c r="I55" s="341"/>
      <c r="J55" s="306">
        <v>501010000</v>
      </c>
      <c r="K55" s="184">
        <v>3</v>
      </c>
      <c r="L55" s="307" t="s">
        <v>153</v>
      </c>
      <c r="M55" s="184"/>
      <c r="N55" s="308"/>
      <c r="O55" s="308">
        <v>3375541</v>
      </c>
      <c r="P55" s="428">
        <f t="shared" si="1"/>
        <v>0.29898251096760464</v>
      </c>
    </row>
    <row r="56" spans="1:16" ht="21.95" customHeight="1">
      <c r="A56" s="414"/>
      <c r="B56" s="431">
        <v>611050100</v>
      </c>
      <c r="C56" s="432">
        <v>4</v>
      </c>
      <c r="D56" s="307" t="s">
        <v>360</v>
      </c>
      <c r="E56" s="184" t="s">
        <v>18</v>
      </c>
      <c r="F56" s="310">
        <v>52</v>
      </c>
      <c r="G56" s="310">
        <v>5326</v>
      </c>
      <c r="H56" s="380">
        <f t="shared" si="0"/>
        <v>1.4683996658868575E-4</v>
      </c>
      <c r="I56" s="341"/>
      <c r="J56" s="306">
        <v>501030000</v>
      </c>
      <c r="K56" s="184">
        <v>3</v>
      </c>
      <c r="L56" s="307" t="s">
        <v>161</v>
      </c>
      <c r="M56" s="184" t="s">
        <v>18</v>
      </c>
      <c r="N56" s="308">
        <v>8997</v>
      </c>
      <c r="O56" s="308">
        <v>1231710</v>
      </c>
      <c r="P56" s="428">
        <f t="shared" si="1"/>
        <v>0.10909651181363469</v>
      </c>
    </row>
    <row r="57" spans="1:16" ht="21.95" customHeight="1">
      <c r="A57" s="414"/>
      <c r="B57" s="431">
        <v>611050300</v>
      </c>
      <c r="C57" s="432">
        <v>4</v>
      </c>
      <c r="D57" s="307" t="s">
        <v>362</v>
      </c>
      <c r="E57" s="184" t="s">
        <v>18</v>
      </c>
      <c r="F57" s="310">
        <v>76625</v>
      </c>
      <c r="G57" s="310">
        <v>9220323</v>
      </c>
      <c r="H57" s="380">
        <f t="shared" si="0"/>
        <v>0.25420802126490627</v>
      </c>
      <c r="I57" s="341"/>
      <c r="J57" s="300">
        <v>505000000</v>
      </c>
      <c r="K57" s="301">
        <v>2</v>
      </c>
      <c r="L57" s="302" t="s">
        <v>173</v>
      </c>
      <c r="M57" s="301" t="s">
        <v>35</v>
      </c>
      <c r="N57" s="303">
        <v>12312</v>
      </c>
      <c r="O57" s="303">
        <v>5116</v>
      </c>
      <c r="P57" s="427">
        <f t="shared" si="1"/>
        <v>4.5314055616870461E-4</v>
      </c>
    </row>
    <row r="58" spans="1:16" ht="21.95" customHeight="1">
      <c r="A58" s="414"/>
      <c r="B58" s="431">
        <v>611070000</v>
      </c>
      <c r="C58" s="432">
        <v>3</v>
      </c>
      <c r="D58" s="307" t="s">
        <v>366</v>
      </c>
      <c r="E58" s="184" t="s">
        <v>18</v>
      </c>
      <c r="F58" s="310">
        <v>536727</v>
      </c>
      <c r="G58" s="310">
        <v>46240844</v>
      </c>
      <c r="H58" s="380">
        <f t="shared" si="0"/>
        <v>1.2748787059693261</v>
      </c>
      <c r="I58" s="341"/>
      <c r="J58" s="306">
        <v>505050000</v>
      </c>
      <c r="K58" s="184">
        <v>3</v>
      </c>
      <c r="L58" s="307" t="s">
        <v>177</v>
      </c>
      <c r="M58" s="184" t="s">
        <v>35</v>
      </c>
      <c r="N58" s="310">
        <v>12312</v>
      </c>
      <c r="O58" s="310">
        <v>5116</v>
      </c>
      <c r="P58" s="428">
        <f t="shared" si="1"/>
        <v>4.5314055616870461E-4</v>
      </c>
    </row>
    <row r="59" spans="1:16" ht="21.95" customHeight="1">
      <c r="A59" s="414"/>
      <c r="B59" s="431">
        <v>611070300</v>
      </c>
      <c r="C59" s="432">
        <v>4</v>
      </c>
      <c r="D59" s="307" t="s">
        <v>372</v>
      </c>
      <c r="E59" s="184" t="s">
        <v>18</v>
      </c>
      <c r="F59" s="310">
        <v>4470</v>
      </c>
      <c r="G59" s="310">
        <v>361491</v>
      </c>
      <c r="H59" s="380">
        <f t="shared" si="0"/>
        <v>9.9664525651728519E-3</v>
      </c>
      <c r="I59" s="341"/>
      <c r="J59" s="300">
        <v>509000000</v>
      </c>
      <c r="K59" s="301">
        <v>2</v>
      </c>
      <c r="L59" s="302" t="s">
        <v>189</v>
      </c>
      <c r="M59" s="301" t="s">
        <v>18</v>
      </c>
      <c r="N59" s="303">
        <v>95</v>
      </c>
      <c r="O59" s="303">
        <v>49096</v>
      </c>
      <c r="P59" s="427">
        <f t="shared" si="1"/>
        <v>4.3485904506760592E-3</v>
      </c>
    </row>
    <row r="60" spans="1:16" ht="21.95" customHeight="1">
      <c r="A60" s="414"/>
      <c r="B60" s="431">
        <v>611070900</v>
      </c>
      <c r="C60" s="432">
        <v>4</v>
      </c>
      <c r="D60" s="307" t="s">
        <v>380</v>
      </c>
      <c r="E60" s="184" t="s">
        <v>18</v>
      </c>
      <c r="F60" s="310">
        <v>532257</v>
      </c>
      <c r="G60" s="310">
        <v>45879353</v>
      </c>
      <c r="H60" s="380">
        <f t="shared" si="0"/>
        <v>1.2649122534041533</v>
      </c>
      <c r="I60" s="341"/>
      <c r="J60" s="306">
        <v>509010000</v>
      </c>
      <c r="K60" s="184">
        <v>3</v>
      </c>
      <c r="L60" s="307" t="s">
        <v>1137</v>
      </c>
      <c r="M60" s="184" t="s">
        <v>18</v>
      </c>
      <c r="N60" s="308">
        <v>3</v>
      </c>
      <c r="O60" s="308">
        <v>6165</v>
      </c>
      <c r="P60" s="428">
        <f t="shared" si="1"/>
        <v>5.460538562900828E-4</v>
      </c>
    </row>
    <row r="61" spans="1:16" ht="21.95" customHeight="1">
      <c r="A61" s="414"/>
      <c r="B61" s="431">
        <v>611070910</v>
      </c>
      <c r="C61" s="432">
        <v>5</v>
      </c>
      <c r="D61" s="307" t="s">
        <v>382</v>
      </c>
      <c r="E61" s="184" t="s">
        <v>18</v>
      </c>
      <c r="F61" s="308">
        <v>213956</v>
      </c>
      <c r="G61" s="308">
        <v>18221215</v>
      </c>
      <c r="H61" s="380">
        <f t="shared" si="0"/>
        <v>0.5023662414204394</v>
      </c>
      <c r="I61" s="341"/>
      <c r="J61" s="300">
        <v>511000000</v>
      </c>
      <c r="K61" s="301">
        <v>2</v>
      </c>
      <c r="L61" s="302" t="s">
        <v>195</v>
      </c>
      <c r="M61" s="301" t="s">
        <v>18</v>
      </c>
      <c r="N61" s="303">
        <v>6643</v>
      </c>
      <c r="O61" s="303">
        <v>526001</v>
      </c>
      <c r="P61" s="427">
        <f t="shared" si="1"/>
        <v>4.6589598452950506E-2</v>
      </c>
    </row>
    <row r="62" spans="1:16" ht="21.95" customHeight="1">
      <c r="A62" s="414"/>
      <c r="B62" s="429">
        <v>613000000</v>
      </c>
      <c r="C62" s="430">
        <v>2</v>
      </c>
      <c r="D62" s="302" t="s">
        <v>392</v>
      </c>
      <c r="E62" s="301" t="s">
        <v>18</v>
      </c>
      <c r="F62" s="303">
        <v>1084</v>
      </c>
      <c r="G62" s="303">
        <v>366964</v>
      </c>
      <c r="H62" s="386">
        <f t="shared" si="0"/>
        <v>1.0117345381008351E-2</v>
      </c>
      <c r="I62" s="341"/>
      <c r="J62" s="306">
        <v>511010000</v>
      </c>
      <c r="K62" s="184">
        <v>3</v>
      </c>
      <c r="L62" s="307" t="s">
        <v>1139</v>
      </c>
      <c r="M62" s="184" t="s">
        <v>18</v>
      </c>
      <c r="N62" s="310">
        <v>13</v>
      </c>
      <c r="O62" s="310">
        <v>2254</v>
      </c>
      <c r="P62" s="428">
        <f t="shared" si="1"/>
        <v>1.9964402142381941E-4</v>
      </c>
    </row>
    <row r="63" spans="1:16" ht="21.95" customHeight="1">
      <c r="A63" s="414"/>
      <c r="B63" s="431">
        <v>613030000</v>
      </c>
      <c r="C63" s="432">
        <v>3</v>
      </c>
      <c r="D63" s="307" t="s">
        <v>404</v>
      </c>
      <c r="E63" s="184" t="s">
        <v>18</v>
      </c>
      <c r="F63" s="308">
        <v>50</v>
      </c>
      <c r="G63" s="308">
        <v>11181</v>
      </c>
      <c r="H63" s="380">
        <f t="shared" si="0"/>
        <v>3.0826467638529769E-4</v>
      </c>
      <c r="I63" s="341"/>
      <c r="J63" s="306">
        <v>511010100</v>
      </c>
      <c r="K63" s="184">
        <v>4</v>
      </c>
      <c r="L63" s="307" t="s">
        <v>1140</v>
      </c>
      <c r="M63" s="184" t="s">
        <v>18</v>
      </c>
      <c r="N63" s="308">
        <v>8</v>
      </c>
      <c r="O63" s="308">
        <v>1172</v>
      </c>
      <c r="P63" s="428">
        <f t="shared" si="1"/>
        <v>1.0380780528337018E-4</v>
      </c>
    </row>
    <row r="64" spans="1:16" ht="21.95" customHeight="1">
      <c r="A64" s="414"/>
      <c r="B64" s="431">
        <v>613030100</v>
      </c>
      <c r="C64" s="432">
        <v>4</v>
      </c>
      <c r="D64" s="307" t="s">
        <v>406</v>
      </c>
      <c r="E64" s="184" t="s">
        <v>18</v>
      </c>
      <c r="F64" s="308">
        <v>2</v>
      </c>
      <c r="G64" s="308">
        <v>580</v>
      </c>
      <c r="H64" s="380">
        <f t="shared" si="0"/>
        <v>1.5990833762943626E-5</v>
      </c>
      <c r="I64" s="341"/>
      <c r="J64" s="306">
        <v>511010300</v>
      </c>
      <c r="K64" s="184">
        <v>4</v>
      </c>
      <c r="L64" s="307" t="s">
        <v>1141</v>
      </c>
      <c r="M64" s="184" t="s">
        <v>18</v>
      </c>
      <c r="N64" s="308">
        <v>5</v>
      </c>
      <c r="O64" s="308">
        <v>1082</v>
      </c>
      <c r="P64" s="428">
        <f t="shared" si="1"/>
        <v>9.5836216140449257E-5</v>
      </c>
    </row>
    <row r="65" spans="1:16" ht="21.95" customHeight="1">
      <c r="A65" s="414"/>
      <c r="B65" s="431">
        <v>613050000</v>
      </c>
      <c r="C65" s="432">
        <v>3</v>
      </c>
      <c r="D65" s="307" t="s">
        <v>410</v>
      </c>
      <c r="E65" s="184" t="s">
        <v>18</v>
      </c>
      <c r="F65" s="310">
        <v>951</v>
      </c>
      <c r="G65" s="310">
        <v>318220</v>
      </c>
      <c r="H65" s="380">
        <f t="shared" si="0"/>
        <v>8.7734536552481375E-3</v>
      </c>
      <c r="I65" s="341"/>
      <c r="J65" s="300">
        <v>515000000</v>
      </c>
      <c r="K65" s="301">
        <v>2</v>
      </c>
      <c r="L65" s="302" t="s">
        <v>206</v>
      </c>
      <c r="M65" s="301" t="s">
        <v>18</v>
      </c>
      <c r="N65" s="303">
        <v>7751</v>
      </c>
      <c r="O65" s="303">
        <v>2676213</v>
      </c>
      <c r="P65" s="427">
        <f t="shared" si="1"/>
        <v>0.23704078327715356</v>
      </c>
    </row>
    <row r="66" spans="1:16" ht="21.95" customHeight="1">
      <c r="A66" s="414"/>
      <c r="B66" s="431">
        <v>613050100</v>
      </c>
      <c r="C66" s="432">
        <v>4</v>
      </c>
      <c r="D66" s="307" t="s">
        <v>412</v>
      </c>
      <c r="E66" s="184" t="s">
        <v>18</v>
      </c>
      <c r="F66" s="310">
        <v>951</v>
      </c>
      <c r="G66" s="310">
        <v>318220</v>
      </c>
      <c r="H66" s="380">
        <f t="shared" si="0"/>
        <v>8.7734536552481375E-3</v>
      </c>
      <c r="I66" s="341"/>
      <c r="J66" s="306">
        <v>515030000</v>
      </c>
      <c r="K66" s="184">
        <v>3</v>
      </c>
      <c r="L66" s="307" t="s">
        <v>210</v>
      </c>
      <c r="M66" s="184" t="s">
        <v>18</v>
      </c>
      <c r="N66" s="310">
        <v>6</v>
      </c>
      <c r="O66" s="310">
        <v>3170</v>
      </c>
      <c r="P66" s="428">
        <f t="shared" si="1"/>
        <v>2.8077708425621454E-4</v>
      </c>
    </row>
    <row r="67" spans="1:16" ht="21.95" customHeight="1">
      <c r="A67" s="414"/>
      <c r="B67" s="429">
        <v>615000000</v>
      </c>
      <c r="C67" s="430">
        <v>2</v>
      </c>
      <c r="D67" s="302" t="s">
        <v>421</v>
      </c>
      <c r="E67" s="301"/>
      <c r="F67" s="303"/>
      <c r="G67" s="303">
        <v>309511</v>
      </c>
      <c r="H67" s="386">
        <f t="shared" si="0"/>
        <v>8.5333430151766278E-3</v>
      </c>
      <c r="I67" s="341"/>
      <c r="J67" s="306">
        <v>515050000</v>
      </c>
      <c r="K67" s="184">
        <v>3</v>
      </c>
      <c r="L67" s="307" t="s">
        <v>216</v>
      </c>
      <c r="M67" s="184" t="s">
        <v>18</v>
      </c>
      <c r="N67" s="308">
        <v>590</v>
      </c>
      <c r="O67" s="308">
        <v>152986</v>
      </c>
      <c r="P67" s="428">
        <f t="shared" si="1"/>
        <v>1.355046151798777E-2</v>
      </c>
    </row>
    <row r="68" spans="1:16" ht="21.95" customHeight="1">
      <c r="A68" s="414"/>
      <c r="B68" s="431">
        <v>615090000</v>
      </c>
      <c r="C68" s="432">
        <v>3</v>
      </c>
      <c r="D68" s="307" t="s">
        <v>439</v>
      </c>
      <c r="E68" s="184" t="s">
        <v>18</v>
      </c>
      <c r="F68" s="310">
        <v>84</v>
      </c>
      <c r="G68" s="310">
        <v>222351</v>
      </c>
      <c r="H68" s="380">
        <f t="shared" si="0"/>
        <v>6.1303066862487543E-3</v>
      </c>
      <c r="I68" s="341"/>
      <c r="J68" s="306">
        <v>515090000</v>
      </c>
      <c r="K68" s="184">
        <v>3</v>
      </c>
      <c r="L68" s="307" t="s">
        <v>1144</v>
      </c>
      <c r="M68" s="184" t="s">
        <v>18</v>
      </c>
      <c r="N68" s="308">
        <v>1246</v>
      </c>
      <c r="O68" s="308">
        <v>489905</v>
      </c>
      <c r="P68" s="428">
        <f t="shared" si="1"/>
        <v>4.3392459767363022E-2</v>
      </c>
    </row>
    <row r="69" spans="1:16" ht="21.95" customHeight="1">
      <c r="A69" s="414"/>
      <c r="B69" s="431">
        <v>615090300</v>
      </c>
      <c r="C69" s="432">
        <v>4</v>
      </c>
      <c r="D69" s="307" t="s">
        <v>445</v>
      </c>
      <c r="E69" s="184" t="s">
        <v>18</v>
      </c>
      <c r="F69" s="308">
        <v>80</v>
      </c>
      <c r="G69" s="308">
        <v>210190</v>
      </c>
      <c r="H69" s="380">
        <f t="shared" si="0"/>
        <v>5.7950230148846905E-3</v>
      </c>
      <c r="I69" s="341"/>
      <c r="J69" s="300">
        <v>517000000</v>
      </c>
      <c r="K69" s="301">
        <v>2</v>
      </c>
      <c r="L69" s="302" t="s">
        <v>220</v>
      </c>
      <c r="M69" s="301" t="s">
        <v>18</v>
      </c>
      <c r="N69" s="303">
        <v>37135</v>
      </c>
      <c r="O69" s="303">
        <v>1379817</v>
      </c>
      <c r="P69" s="427">
        <f t="shared" si="1"/>
        <v>0.12221482462686345</v>
      </c>
    </row>
    <row r="70" spans="1:16" ht="21.95" customHeight="1">
      <c r="A70" s="414"/>
      <c r="B70" s="431">
        <v>615110000</v>
      </c>
      <c r="C70" s="432">
        <v>3</v>
      </c>
      <c r="D70" s="307" t="s">
        <v>449</v>
      </c>
      <c r="E70" s="184" t="s">
        <v>35</v>
      </c>
      <c r="F70" s="308">
        <v>3886</v>
      </c>
      <c r="G70" s="308">
        <v>20637</v>
      </c>
      <c r="H70" s="380">
        <f t="shared" ref="H70:H119" si="2">G70/$G$119*100</f>
        <v>5.6897040752735791E-4</v>
      </c>
      <c r="I70" s="341"/>
      <c r="J70" s="306">
        <v>517030000</v>
      </c>
      <c r="K70" s="184">
        <v>3</v>
      </c>
      <c r="L70" s="307" t="s">
        <v>1148</v>
      </c>
      <c r="M70" s="184" t="s">
        <v>18</v>
      </c>
      <c r="N70" s="308">
        <v>2431</v>
      </c>
      <c r="O70" s="308">
        <v>185991</v>
      </c>
      <c r="P70" s="428">
        <f t="shared" ref="P70:P133" si="3">O70/$O$155*100</f>
        <v>1.6473820403122272E-2</v>
      </c>
    </row>
    <row r="71" spans="1:16" ht="21.95" customHeight="1">
      <c r="A71" s="414"/>
      <c r="B71" s="431">
        <v>615170000</v>
      </c>
      <c r="C71" s="432">
        <v>3</v>
      </c>
      <c r="D71" s="307" t="s">
        <v>461</v>
      </c>
      <c r="E71" s="184"/>
      <c r="F71" s="308"/>
      <c r="G71" s="308">
        <v>579</v>
      </c>
      <c r="H71" s="380">
        <f t="shared" si="2"/>
        <v>1.5963263359904064E-5</v>
      </c>
      <c r="I71" s="341"/>
      <c r="J71" s="312">
        <v>600000000</v>
      </c>
      <c r="K71" s="313">
        <v>1</v>
      </c>
      <c r="L71" s="314" t="s">
        <v>222</v>
      </c>
      <c r="M71" s="313"/>
      <c r="N71" s="316">
        <v>0</v>
      </c>
      <c r="O71" s="316">
        <v>60686952</v>
      </c>
      <c r="P71" s="435">
        <f t="shared" si="3"/>
        <v>5.3752383075573649</v>
      </c>
    </row>
    <row r="72" spans="1:16" ht="21.95" customHeight="1">
      <c r="A72" s="414"/>
      <c r="B72" s="433">
        <v>700000000</v>
      </c>
      <c r="C72" s="434">
        <v>1</v>
      </c>
      <c r="D72" s="314" t="s">
        <v>467</v>
      </c>
      <c r="E72" s="313"/>
      <c r="F72" s="316"/>
      <c r="G72" s="316">
        <v>3501590634</v>
      </c>
      <c r="H72" s="378">
        <f t="shared" si="2"/>
        <v>96.540265058921321</v>
      </c>
      <c r="I72" s="341"/>
      <c r="J72" s="300">
        <v>603000000</v>
      </c>
      <c r="K72" s="301">
        <v>2</v>
      </c>
      <c r="L72" s="302" t="s">
        <v>226</v>
      </c>
      <c r="M72" s="301" t="s">
        <v>18</v>
      </c>
      <c r="N72" s="303">
        <v>30</v>
      </c>
      <c r="O72" s="303">
        <v>16636</v>
      </c>
      <c r="P72" s="427">
        <f t="shared" si="3"/>
        <v>1.473503966462582E-3</v>
      </c>
    </row>
    <row r="73" spans="1:16" ht="21.95" customHeight="1">
      <c r="A73" s="414"/>
      <c r="B73" s="429">
        <v>701000000</v>
      </c>
      <c r="C73" s="430">
        <v>2</v>
      </c>
      <c r="D73" s="302" t="s">
        <v>469</v>
      </c>
      <c r="E73" s="301"/>
      <c r="F73" s="303"/>
      <c r="G73" s="303">
        <v>8983300</v>
      </c>
      <c r="H73" s="386">
        <f t="shared" si="2"/>
        <v>0.24767320162526113</v>
      </c>
      <c r="I73" s="341"/>
      <c r="J73" s="300">
        <v>605000000</v>
      </c>
      <c r="K73" s="301">
        <v>2</v>
      </c>
      <c r="L73" s="302" t="s">
        <v>238</v>
      </c>
      <c r="M73" s="301"/>
      <c r="N73" s="303"/>
      <c r="O73" s="303">
        <v>1447339</v>
      </c>
      <c r="P73" s="427">
        <f t="shared" si="3"/>
        <v>0.12819546509473354</v>
      </c>
    </row>
    <row r="74" spans="1:16" ht="21.95" customHeight="1">
      <c r="A74" s="414"/>
      <c r="B74" s="431">
        <v>701010000</v>
      </c>
      <c r="C74" s="432">
        <v>3</v>
      </c>
      <c r="D74" s="307" t="s">
        <v>471</v>
      </c>
      <c r="E74" s="184" t="s">
        <v>35</v>
      </c>
      <c r="F74" s="308">
        <v>400</v>
      </c>
      <c r="G74" s="308">
        <v>207</v>
      </c>
      <c r="H74" s="380">
        <f t="shared" si="2"/>
        <v>5.7070734291885004E-6</v>
      </c>
      <c r="I74" s="341"/>
      <c r="J74" s="306">
        <v>605010000</v>
      </c>
      <c r="K74" s="184">
        <v>3</v>
      </c>
      <c r="L74" s="307" t="s">
        <v>1159</v>
      </c>
      <c r="M74" s="184"/>
      <c r="N74" s="310"/>
      <c r="O74" s="310">
        <v>21594</v>
      </c>
      <c r="P74" s="428">
        <f t="shared" si="3"/>
        <v>1.9126499550248253E-3</v>
      </c>
    </row>
    <row r="75" spans="1:16" ht="21.95" customHeight="1">
      <c r="A75" s="414"/>
      <c r="B75" s="431">
        <v>701010500</v>
      </c>
      <c r="C75" s="432">
        <v>4</v>
      </c>
      <c r="D75" s="307" t="s">
        <v>481</v>
      </c>
      <c r="E75" s="184" t="s">
        <v>35</v>
      </c>
      <c r="F75" s="308">
        <v>400</v>
      </c>
      <c r="G75" s="308">
        <v>207</v>
      </c>
      <c r="H75" s="380">
        <f t="shared" si="2"/>
        <v>5.7070734291885004E-6</v>
      </c>
      <c r="I75" s="341"/>
      <c r="J75" s="306">
        <v>605010100</v>
      </c>
      <c r="K75" s="184">
        <v>4</v>
      </c>
      <c r="L75" s="307" t="s">
        <v>1160</v>
      </c>
      <c r="M75" s="184"/>
      <c r="N75" s="308"/>
      <c r="O75" s="308">
        <v>21594</v>
      </c>
      <c r="P75" s="428">
        <f t="shared" si="3"/>
        <v>1.9126499550248253E-3</v>
      </c>
    </row>
    <row r="76" spans="1:16" ht="21.95" customHeight="1">
      <c r="A76" s="414"/>
      <c r="B76" s="431">
        <v>701030000</v>
      </c>
      <c r="C76" s="432">
        <v>3</v>
      </c>
      <c r="D76" s="307" t="s">
        <v>483</v>
      </c>
      <c r="E76" s="184"/>
      <c r="F76" s="308"/>
      <c r="G76" s="308">
        <v>852933</v>
      </c>
      <c r="H76" s="380">
        <f t="shared" si="2"/>
        <v>2.3515706575739301E-2</v>
      </c>
      <c r="I76" s="341"/>
      <c r="J76" s="306">
        <v>605050000</v>
      </c>
      <c r="K76" s="184">
        <v>3</v>
      </c>
      <c r="L76" s="307" t="s">
        <v>1307</v>
      </c>
      <c r="M76" s="184" t="s">
        <v>35</v>
      </c>
      <c r="N76" s="308">
        <v>4708807</v>
      </c>
      <c r="O76" s="308">
        <v>1361252</v>
      </c>
      <c r="P76" s="428">
        <f t="shared" si="3"/>
        <v>0.12057046293310428</v>
      </c>
    </row>
    <row r="77" spans="1:16" ht="21.95" customHeight="1">
      <c r="A77" s="414"/>
      <c r="B77" s="431">
        <v>701030100</v>
      </c>
      <c r="C77" s="432">
        <v>4</v>
      </c>
      <c r="D77" s="307" t="s">
        <v>485</v>
      </c>
      <c r="E77" s="184" t="s">
        <v>14</v>
      </c>
      <c r="F77" s="308">
        <v>9</v>
      </c>
      <c r="G77" s="308">
        <v>3081</v>
      </c>
      <c r="H77" s="380">
        <f t="shared" si="2"/>
        <v>8.4944411764878127E-5</v>
      </c>
      <c r="I77" s="341"/>
      <c r="J77" s="300">
        <v>607000000</v>
      </c>
      <c r="K77" s="301">
        <v>2</v>
      </c>
      <c r="L77" s="302" t="s">
        <v>251</v>
      </c>
      <c r="M77" s="301" t="s">
        <v>18</v>
      </c>
      <c r="N77" s="303">
        <v>394</v>
      </c>
      <c r="O77" s="303">
        <v>71924</v>
      </c>
      <c r="P77" s="427">
        <f t="shared" si="3"/>
        <v>6.3705397501716008E-3</v>
      </c>
    </row>
    <row r="78" spans="1:16" ht="21.95" customHeight="1">
      <c r="A78" s="414"/>
      <c r="B78" s="431">
        <v>701050000</v>
      </c>
      <c r="C78" s="432">
        <v>3</v>
      </c>
      <c r="D78" s="307" t="s">
        <v>487</v>
      </c>
      <c r="E78" s="184"/>
      <c r="F78" s="308"/>
      <c r="G78" s="308">
        <v>55611</v>
      </c>
      <c r="H78" s="380">
        <f t="shared" si="2"/>
        <v>1.5332176834328584E-3</v>
      </c>
      <c r="I78" s="341"/>
      <c r="J78" s="306">
        <v>607010000</v>
      </c>
      <c r="K78" s="184">
        <v>3</v>
      </c>
      <c r="L78" s="307" t="s">
        <v>253</v>
      </c>
      <c r="M78" s="184" t="s">
        <v>18</v>
      </c>
      <c r="N78" s="310">
        <v>393</v>
      </c>
      <c r="O78" s="310">
        <v>69971</v>
      </c>
      <c r="P78" s="428">
        <f t="shared" si="3"/>
        <v>6.1975562657702174E-3</v>
      </c>
    </row>
    <row r="79" spans="1:16" ht="21.95" customHeight="1">
      <c r="A79" s="414"/>
      <c r="B79" s="431">
        <v>701050500</v>
      </c>
      <c r="C79" s="432">
        <v>4</v>
      </c>
      <c r="D79" s="307" t="s">
        <v>491</v>
      </c>
      <c r="E79" s="184" t="s">
        <v>14</v>
      </c>
      <c r="F79" s="308">
        <v>116</v>
      </c>
      <c r="G79" s="308">
        <v>43097</v>
      </c>
      <c r="H79" s="380">
        <f t="shared" si="2"/>
        <v>1.18820165979583E-3</v>
      </c>
      <c r="I79" s="341"/>
      <c r="J79" s="300">
        <v>609000000</v>
      </c>
      <c r="K79" s="301">
        <v>2</v>
      </c>
      <c r="L79" s="302" t="s">
        <v>274</v>
      </c>
      <c r="M79" s="301"/>
      <c r="N79" s="303"/>
      <c r="O79" s="303">
        <v>4247995</v>
      </c>
      <c r="P79" s="427">
        <f t="shared" si="3"/>
        <v>0.37625856467980379</v>
      </c>
    </row>
    <row r="80" spans="1:16" ht="21.95" customHeight="1">
      <c r="A80" s="414"/>
      <c r="B80" s="431">
        <v>701050700</v>
      </c>
      <c r="C80" s="432">
        <v>4</v>
      </c>
      <c r="D80" s="307" t="s">
        <v>497</v>
      </c>
      <c r="E80" s="184" t="s">
        <v>35</v>
      </c>
      <c r="F80" s="310">
        <v>1818</v>
      </c>
      <c r="G80" s="310">
        <v>12514</v>
      </c>
      <c r="H80" s="380">
        <f t="shared" si="2"/>
        <v>3.450160236370285E-4</v>
      </c>
      <c r="I80" s="341"/>
      <c r="J80" s="306">
        <v>609010000</v>
      </c>
      <c r="K80" s="184">
        <v>3</v>
      </c>
      <c r="L80" s="307" t="s">
        <v>1165</v>
      </c>
      <c r="M80" s="184" t="s">
        <v>35</v>
      </c>
      <c r="N80" s="310">
        <v>13064</v>
      </c>
      <c r="O80" s="310">
        <v>5957</v>
      </c>
      <c r="P80" s="428">
        <f t="shared" si="3"/>
        <v>5.2763062804866566E-4</v>
      </c>
    </row>
    <row r="81" spans="1:16" ht="21.95" customHeight="1">
      <c r="A81" s="414"/>
      <c r="B81" s="431">
        <v>701070000</v>
      </c>
      <c r="C81" s="432">
        <v>3</v>
      </c>
      <c r="D81" s="307" t="s">
        <v>499</v>
      </c>
      <c r="E81" s="184"/>
      <c r="F81" s="310"/>
      <c r="G81" s="310">
        <v>78265</v>
      </c>
      <c r="H81" s="380">
        <f t="shared" si="2"/>
        <v>2.1577975938910049E-3</v>
      </c>
      <c r="I81" s="341"/>
      <c r="J81" s="306">
        <v>609010500</v>
      </c>
      <c r="K81" s="184">
        <v>4</v>
      </c>
      <c r="L81" s="307" t="s">
        <v>1170</v>
      </c>
      <c r="M81" s="184" t="s">
        <v>35</v>
      </c>
      <c r="N81" s="310">
        <v>13064</v>
      </c>
      <c r="O81" s="310">
        <v>5957</v>
      </c>
      <c r="P81" s="428">
        <f t="shared" si="3"/>
        <v>5.2763062804866566E-4</v>
      </c>
    </row>
    <row r="82" spans="1:16" ht="21.95" customHeight="1">
      <c r="A82" s="414"/>
      <c r="B82" s="431">
        <v>701070100</v>
      </c>
      <c r="C82" s="432">
        <v>4</v>
      </c>
      <c r="D82" s="307" t="s">
        <v>501</v>
      </c>
      <c r="E82" s="184" t="s">
        <v>14</v>
      </c>
      <c r="F82" s="310">
        <v>43</v>
      </c>
      <c r="G82" s="310">
        <v>49126</v>
      </c>
      <c r="H82" s="380">
        <f t="shared" si="2"/>
        <v>1.354423619721325E-3</v>
      </c>
      <c r="I82" s="341"/>
      <c r="J82" s="306">
        <v>609030000</v>
      </c>
      <c r="K82" s="184">
        <v>3</v>
      </c>
      <c r="L82" s="307" t="s">
        <v>1171</v>
      </c>
      <c r="M82" s="184" t="s">
        <v>243</v>
      </c>
      <c r="N82" s="310">
        <v>75644</v>
      </c>
      <c r="O82" s="310">
        <v>7152</v>
      </c>
      <c r="P82" s="428">
        <f t="shared" si="3"/>
        <v>6.3347561722411556E-4</v>
      </c>
    </row>
    <row r="83" spans="1:16" ht="21.95" customHeight="1">
      <c r="A83" s="414"/>
      <c r="B83" s="431">
        <v>701070110</v>
      </c>
      <c r="C83" s="432">
        <v>5</v>
      </c>
      <c r="D83" s="307" t="s">
        <v>503</v>
      </c>
      <c r="E83" s="184" t="s">
        <v>14</v>
      </c>
      <c r="F83" s="310">
        <v>18</v>
      </c>
      <c r="G83" s="310">
        <v>18147</v>
      </c>
      <c r="H83" s="380">
        <f t="shared" si="2"/>
        <v>5.0032010395885851E-4</v>
      </c>
      <c r="I83" s="341"/>
      <c r="J83" s="306">
        <v>609030100</v>
      </c>
      <c r="K83" s="184">
        <v>4</v>
      </c>
      <c r="L83" s="307" t="s">
        <v>1173</v>
      </c>
      <c r="M83" s="184" t="s">
        <v>243</v>
      </c>
      <c r="N83" s="310">
        <v>75644</v>
      </c>
      <c r="O83" s="310">
        <v>7152</v>
      </c>
      <c r="P83" s="428">
        <f t="shared" si="3"/>
        <v>6.3347561722411556E-4</v>
      </c>
    </row>
    <row r="84" spans="1:16" ht="21.95" customHeight="1">
      <c r="A84" s="414"/>
      <c r="B84" s="431">
        <v>701070120</v>
      </c>
      <c r="C84" s="432">
        <v>5</v>
      </c>
      <c r="D84" s="307" t="s">
        <v>505</v>
      </c>
      <c r="E84" s="184" t="s">
        <v>14</v>
      </c>
      <c r="F84" s="310">
        <v>5</v>
      </c>
      <c r="G84" s="310">
        <v>3660</v>
      </c>
      <c r="H84" s="380">
        <f t="shared" si="2"/>
        <v>1.0090767512478218E-4</v>
      </c>
      <c r="I84" s="341"/>
      <c r="J84" s="300">
        <v>611000000</v>
      </c>
      <c r="K84" s="301">
        <v>2</v>
      </c>
      <c r="L84" s="302" t="s">
        <v>317</v>
      </c>
      <c r="M84" s="301"/>
      <c r="N84" s="303"/>
      <c r="O84" s="303">
        <v>1209352</v>
      </c>
      <c r="P84" s="427">
        <f t="shared" si="3"/>
        <v>0.10711619192410775</v>
      </c>
    </row>
    <row r="85" spans="1:16" ht="21.95" customHeight="1">
      <c r="A85" s="414"/>
      <c r="B85" s="431">
        <v>701070300</v>
      </c>
      <c r="C85" s="432">
        <v>4</v>
      </c>
      <c r="D85" s="307" t="s">
        <v>507</v>
      </c>
      <c r="E85" s="184" t="s">
        <v>18</v>
      </c>
      <c r="F85" s="308">
        <v>387</v>
      </c>
      <c r="G85" s="308">
        <v>18493</v>
      </c>
      <c r="H85" s="380">
        <f t="shared" si="2"/>
        <v>5.098594634105456E-4</v>
      </c>
      <c r="I85" s="341"/>
      <c r="J85" s="306">
        <v>611010000</v>
      </c>
      <c r="K85" s="184">
        <v>3</v>
      </c>
      <c r="L85" s="307" t="s">
        <v>323</v>
      </c>
      <c r="M85" s="184"/>
      <c r="N85" s="310"/>
      <c r="O85" s="310">
        <v>11954</v>
      </c>
      <c r="P85" s="428">
        <f t="shared" si="3"/>
        <v>1.0588041846052961E-3</v>
      </c>
    </row>
    <row r="86" spans="1:16" ht="21.95" customHeight="1">
      <c r="A86" s="414"/>
      <c r="B86" s="431">
        <v>701090000</v>
      </c>
      <c r="C86" s="432">
        <v>3</v>
      </c>
      <c r="D86" s="307" t="s">
        <v>509</v>
      </c>
      <c r="E86" s="184"/>
      <c r="F86" s="308"/>
      <c r="G86" s="308">
        <v>8485</v>
      </c>
      <c r="H86" s="380">
        <f t="shared" si="2"/>
        <v>2.339348697906494E-4</v>
      </c>
      <c r="I86" s="341"/>
      <c r="J86" s="300">
        <v>613000000</v>
      </c>
      <c r="K86" s="301">
        <v>2</v>
      </c>
      <c r="L86" s="302" t="s">
        <v>348</v>
      </c>
      <c r="M86" s="301" t="s">
        <v>18</v>
      </c>
      <c r="N86" s="303">
        <v>344018</v>
      </c>
      <c r="O86" s="303">
        <v>45663510</v>
      </c>
      <c r="P86" s="427">
        <f t="shared" si="3"/>
        <v>4.0445637838184529</v>
      </c>
    </row>
    <row r="87" spans="1:16" ht="21.95" customHeight="1">
      <c r="A87" s="414"/>
      <c r="B87" s="431">
        <v>701090200</v>
      </c>
      <c r="C87" s="432">
        <v>4</v>
      </c>
      <c r="D87" s="307" t="s">
        <v>511</v>
      </c>
      <c r="E87" s="184" t="s">
        <v>14</v>
      </c>
      <c r="F87" s="308">
        <v>1</v>
      </c>
      <c r="G87" s="308">
        <v>8485</v>
      </c>
      <c r="H87" s="380">
        <f t="shared" si="2"/>
        <v>2.339348697906494E-4</v>
      </c>
      <c r="I87" s="341"/>
      <c r="J87" s="306">
        <v>613030000</v>
      </c>
      <c r="K87" s="184">
        <v>3</v>
      </c>
      <c r="L87" s="307" t="s">
        <v>1187</v>
      </c>
      <c r="M87" s="184" t="s">
        <v>18</v>
      </c>
      <c r="N87" s="308">
        <v>5134</v>
      </c>
      <c r="O87" s="308">
        <v>1057186</v>
      </c>
      <c r="P87" s="428">
        <f t="shared" si="3"/>
        <v>9.3638360440533253E-2</v>
      </c>
    </row>
    <row r="88" spans="1:16" ht="21.95" customHeight="1">
      <c r="A88" s="414"/>
      <c r="B88" s="431">
        <v>701170000</v>
      </c>
      <c r="C88" s="432">
        <v>3</v>
      </c>
      <c r="D88" s="307" t="s">
        <v>535</v>
      </c>
      <c r="E88" s="184"/>
      <c r="F88" s="308"/>
      <c r="G88" s="308">
        <v>994</v>
      </c>
      <c r="H88" s="380">
        <f t="shared" si="2"/>
        <v>2.7404980621320627E-5</v>
      </c>
      <c r="I88" s="341"/>
      <c r="J88" s="306">
        <v>613050000</v>
      </c>
      <c r="K88" s="184">
        <v>3</v>
      </c>
      <c r="L88" s="307" t="s">
        <v>358</v>
      </c>
      <c r="M88" s="184" t="s">
        <v>18</v>
      </c>
      <c r="N88" s="308">
        <v>17754</v>
      </c>
      <c r="O88" s="308">
        <v>2144051</v>
      </c>
      <c r="P88" s="428">
        <f t="shared" si="3"/>
        <v>0.18990548526076373</v>
      </c>
    </row>
    <row r="89" spans="1:16" ht="21.95" customHeight="1">
      <c r="A89" s="414"/>
      <c r="B89" s="431">
        <v>701190000</v>
      </c>
      <c r="C89" s="432">
        <v>3</v>
      </c>
      <c r="D89" s="307" t="s">
        <v>537</v>
      </c>
      <c r="E89" s="184"/>
      <c r="F89" s="310"/>
      <c r="G89" s="310">
        <v>13612</v>
      </c>
      <c r="H89" s="380">
        <f t="shared" si="2"/>
        <v>3.7528832617446313E-4</v>
      </c>
      <c r="I89" s="341"/>
      <c r="J89" s="306">
        <v>613070000</v>
      </c>
      <c r="K89" s="184">
        <v>3</v>
      </c>
      <c r="L89" s="307" t="s">
        <v>366</v>
      </c>
      <c r="M89" s="184" t="s">
        <v>18</v>
      </c>
      <c r="N89" s="308">
        <v>320174</v>
      </c>
      <c r="O89" s="308">
        <v>42164958</v>
      </c>
      <c r="P89" s="428">
        <f t="shared" si="3"/>
        <v>3.7346857933835165</v>
      </c>
    </row>
    <row r="90" spans="1:16" ht="21.95" customHeight="1">
      <c r="A90" s="414"/>
      <c r="B90" s="431">
        <v>701190100</v>
      </c>
      <c r="C90" s="432">
        <v>4</v>
      </c>
      <c r="D90" s="307" t="s">
        <v>539</v>
      </c>
      <c r="E90" s="184" t="s">
        <v>14</v>
      </c>
      <c r="F90" s="310">
        <v>1</v>
      </c>
      <c r="G90" s="310">
        <v>218</v>
      </c>
      <c r="H90" s="380">
        <f t="shared" si="2"/>
        <v>6.0103478626236382E-6</v>
      </c>
      <c r="I90" s="341"/>
      <c r="J90" s="306">
        <v>613090000</v>
      </c>
      <c r="K90" s="184">
        <v>3</v>
      </c>
      <c r="L90" s="307" t="s">
        <v>388</v>
      </c>
      <c r="M90" s="184" t="s">
        <v>18</v>
      </c>
      <c r="N90" s="310">
        <v>916</v>
      </c>
      <c r="O90" s="310">
        <v>293235</v>
      </c>
      <c r="P90" s="428">
        <f t="shared" si="3"/>
        <v>2.5972766025826838E-2</v>
      </c>
    </row>
    <row r="91" spans="1:16" ht="21.95" customHeight="1">
      <c r="A91" s="414"/>
      <c r="B91" s="431">
        <v>701230000</v>
      </c>
      <c r="C91" s="432">
        <v>3</v>
      </c>
      <c r="D91" s="307" t="s">
        <v>543</v>
      </c>
      <c r="E91" s="184"/>
      <c r="F91" s="310"/>
      <c r="G91" s="310">
        <v>15478</v>
      </c>
      <c r="H91" s="380">
        <f t="shared" si="2"/>
        <v>4.2673469824627835E-4</v>
      </c>
      <c r="I91" s="341"/>
      <c r="J91" s="300">
        <v>615000000</v>
      </c>
      <c r="K91" s="301">
        <v>2</v>
      </c>
      <c r="L91" s="302" t="s">
        <v>392</v>
      </c>
      <c r="M91" s="301" t="s">
        <v>18</v>
      </c>
      <c r="N91" s="303">
        <v>637</v>
      </c>
      <c r="O91" s="303">
        <v>1928195</v>
      </c>
      <c r="P91" s="427">
        <f t="shared" si="3"/>
        <v>0.1707864258603822</v>
      </c>
    </row>
    <row r="92" spans="1:16" ht="21.95" customHeight="1">
      <c r="A92" s="414"/>
      <c r="B92" s="431">
        <v>701250000</v>
      </c>
      <c r="C92" s="432">
        <v>3</v>
      </c>
      <c r="D92" s="307" t="s">
        <v>551</v>
      </c>
      <c r="E92" s="184"/>
      <c r="F92" s="308"/>
      <c r="G92" s="308">
        <v>6522</v>
      </c>
      <c r="H92" s="380">
        <f t="shared" si="2"/>
        <v>1.798141686239971E-4</v>
      </c>
      <c r="I92" s="341"/>
      <c r="J92" s="306">
        <v>615070000</v>
      </c>
      <c r="K92" s="184">
        <v>3</v>
      </c>
      <c r="L92" s="307" t="s">
        <v>404</v>
      </c>
      <c r="M92" s="184" t="s">
        <v>18</v>
      </c>
      <c r="N92" s="310">
        <v>424</v>
      </c>
      <c r="O92" s="310">
        <v>151867</v>
      </c>
      <c r="P92" s="428">
        <f t="shared" si="3"/>
        <v>1.3451348092977456E-2</v>
      </c>
    </row>
    <row r="93" spans="1:16" ht="21.95" customHeight="1">
      <c r="A93" s="414"/>
      <c r="B93" s="431">
        <v>701250100</v>
      </c>
      <c r="C93" s="432">
        <v>4</v>
      </c>
      <c r="D93" s="307" t="s">
        <v>553</v>
      </c>
      <c r="E93" s="184"/>
      <c r="F93" s="308"/>
      <c r="G93" s="308">
        <v>4458</v>
      </c>
      <c r="H93" s="380">
        <f t="shared" si="2"/>
        <v>1.2290885675034945E-4</v>
      </c>
      <c r="I93" s="341"/>
      <c r="J93" s="306">
        <v>615150000</v>
      </c>
      <c r="K93" s="184">
        <v>3</v>
      </c>
      <c r="L93" s="307" t="s">
        <v>1198</v>
      </c>
      <c r="M93" s="184" t="s">
        <v>18</v>
      </c>
      <c r="N93" s="310">
        <v>213</v>
      </c>
      <c r="O93" s="310">
        <v>1776328</v>
      </c>
      <c r="P93" s="428">
        <f t="shared" si="3"/>
        <v>0.15733507776740477</v>
      </c>
    </row>
    <row r="94" spans="1:16" ht="21.95" customHeight="1">
      <c r="A94" s="414"/>
      <c r="B94" s="431">
        <v>701270000</v>
      </c>
      <c r="C94" s="432">
        <v>3</v>
      </c>
      <c r="D94" s="307" t="s">
        <v>557</v>
      </c>
      <c r="E94" s="184"/>
      <c r="F94" s="308"/>
      <c r="G94" s="308">
        <v>6027700</v>
      </c>
      <c r="H94" s="380">
        <f t="shared" si="2"/>
        <v>0.1661861184015436</v>
      </c>
      <c r="I94" s="341"/>
      <c r="J94" s="300">
        <v>617000000</v>
      </c>
      <c r="K94" s="301">
        <v>2</v>
      </c>
      <c r="L94" s="302" t="s">
        <v>421</v>
      </c>
      <c r="M94" s="301"/>
      <c r="N94" s="303"/>
      <c r="O94" s="303">
        <v>6102001</v>
      </c>
      <c r="P94" s="427">
        <f t="shared" si="3"/>
        <v>0.54047383246325098</v>
      </c>
    </row>
    <row r="95" spans="1:16" ht="21.95" customHeight="1">
      <c r="A95" s="414"/>
      <c r="B95" s="431">
        <v>701270300</v>
      </c>
      <c r="C95" s="432">
        <v>4</v>
      </c>
      <c r="D95" s="307" t="s">
        <v>561</v>
      </c>
      <c r="E95" s="184" t="s">
        <v>14</v>
      </c>
      <c r="F95" s="308">
        <v>8</v>
      </c>
      <c r="G95" s="308">
        <v>14224</v>
      </c>
      <c r="H95" s="380">
        <f t="shared" si="2"/>
        <v>3.9216141283467262E-4</v>
      </c>
      <c r="I95" s="341"/>
      <c r="J95" s="306">
        <v>617010000</v>
      </c>
      <c r="K95" s="184">
        <v>3</v>
      </c>
      <c r="L95" s="307" t="s">
        <v>1201</v>
      </c>
      <c r="M95" s="184" t="s">
        <v>18</v>
      </c>
      <c r="N95" s="310">
        <v>10629</v>
      </c>
      <c r="O95" s="310">
        <v>4354192</v>
      </c>
      <c r="P95" s="428">
        <f t="shared" si="3"/>
        <v>0.38566477414881239</v>
      </c>
    </row>
    <row r="96" spans="1:16" ht="21.95" customHeight="1">
      <c r="A96" s="414"/>
      <c r="B96" s="431">
        <v>701290000</v>
      </c>
      <c r="C96" s="432">
        <v>3</v>
      </c>
      <c r="D96" s="307" t="s">
        <v>563</v>
      </c>
      <c r="E96" s="184" t="s">
        <v>18</v>
      </c>
      <c r="F96" s="308">
        <v>1</v>
      </c>
      <c r="G96" s="308">
        <v>1899</v>
      </c>
      <c r="H96" s="380">
        <f t="shared" si="2"/>
        <v>5.2356195372120586E-5</v>
      </c>
      <c r="I96" s="341"/>
      <c r="J96" s="306">
        <v>617030000</v>
      </c>
      <c r="K96" s="184">
        <v>3</v>
      </c>
      <c r="L96" s="307" t="s">
        <v>1203</v>
      </c>
      <c r="M96" s="184" t="s">
        <v>18</v>
      </c>
      <c r="N96" s="310">
        <v>286</v>
      </c>
      <c r="O96" s="310">
        <v>93194</v>
      </c>
      <c r="P96" s="428">
        <f t="shared" si="3"/>
        <v>8.2544919842819121E-3</v>
      </c>
    </row>
    <row r="97" spans="1:16" ht="21.95" customHeight="1">
      <c r="A97" s="414"/>
      <c r="B97" s="431">
        <v>701290100</v>
      </c>
      <c r="C97" s="432">
        <v>4</v>
      </c>
      <c r="D97" s="307" t="s">
        <v>565</v>
      </c>
      <c r="E97" s="184" t="s">
        <v>18</v>
      </c>
      <c r="F97" s="308">
        <v>1</v>
      </c>
      <c r="G97" s="308">
        <v>1899</v>
      </c>
      <c r="H97" s="380">
        <f t="shared" si="2"/>
        <v>5.2356195372120586E-5</v>
      </c>
      <c r="I97" s="341"/>
      <c r="J97" s="306">
        <v>617050000</v>
      </c>
      <c r="K97" s="184">
        <v>3</v>
      </c>
      <c r="L97" s="307" t="s">
        <v>449</v>
      </c>
      <c r="M97" s="184" t="s">
        <v>35</v>
      </c>
      <c r="N97" s="310">
        <v>606</v>
      </c>
      <c r="O97" s="310">
        <v>1330</v>
      </c>
      <c r="P97" s="428">
        <f t="shared" si="3"/>
        <v>1.1780237288983135E-4</v>
      </c>
    </row>
    <row r="98" spans="1:16" ht="21.95" customHeight="1">
      <c r="A98" s="414"/>
      <c r="B98" s="429">
        <v>703000000</v>
      </c>
      <c r="C98" s="430">
        <v>2</v>
      </c>
      <c r="D98" s="302" t="s">
        <v>573</v>
      </c>
      <c r="E98" s="301"/>
      <c r="F98" s="303"/>
      <c r="G98" s="303">
        <v>218</v>
      </c>
      <c r="H98" s="386">
        <f t="shared" si="2"/>
        <v>6.0103478626236382E-6</v>
      </c>
      <c r="I98" s="341"/>
      <c r="J98" s="312">
        <v>700000000</v>
      </c>
      <c r="K98" s="313">
        <v>1</v>
      </c>
      <c r="L98" s="314" t="s">
        <v>467</v>
      </c>
      <c r="M98" s="313"/>
      <c r="N98" s="316"/>
      <c r="O98" s="316">
        <v>1031137444</v>
      </c>
      <c r="P98" s="435">
        <f t="shared" si="3"/>
        <v>91.331156149440289</v>
      </c>
    </row>
    <row r="99" spans="1:16" ht="21.95" customHeight="1">
      <c r="A99" s="414"/>
      <c r="B99" s="431">
        <v>703030000</v>
      </c>
      <c r="C99" s="432">
        <v>3</v>
      </c>
      <c r="D99" s="307" t="s">
        <v>583</v>
      </c>
      <c r="E99" s="184"/>
      <c r="F99" s="308"/>
      <c r="G99" s="308">
        <v>218</v>
      </c>
      <c r="H99" s="380">
        <f t="shared" si="2"/>
        <v>6.0103478626236382E-6</v>
      </c>
      <c r="I99" s="341"/>
      <c r="J99" s="300">
        <v>701000000</v>
      </c>
      <c r="K99" s="301">
        <v>2</v>
      </c>
      <c r="L99" s="302" t="s">
        <v>469</v>
      </c>
      <c r="M99" s="301"/>
      <c r="N99" s="303"/>
      <c r="O99" s="303">
        <v>21577762</v>
      </c>
      <c r="P99" s="427">
        <f t="shared" si="3"/>
        <v>1.9112117031970171</v>
      </c>
    </row>
    <row r="100" spans="1:16" ht="21.95" customHeight="1">
      <c r="A100" s="414"/>
      <c r="B100" s="431">
        <v>703030300</v>
      </c>
      <c r="C100" s="432">
        <v>4</v>
      </c>
      <c r="D100" s="307" t="s">
        <v>587</v>
      </c>
      <c r="E100" s="184" t="s">
        <v>35</v>
      </c>
      <c r="F100" s="308">
        <v>24</v>
      </c>
      <c r="G100" s="308">
        <v>218</v>
      </c>
      <c r="H100" s="380">
        <f t="shared" si="2"/>
        <v>6.0103478626236382E-6</v>
      </c>
      <c r="I100" s="341"/>
      <c r="J100" s="306">
        <v>701010000</v>
      </c>
      <c r="K100" s="184">
        <v>3</v>
      </c>
      <c r="L100" s="307" t="s">
        <v>471</v>
      </c>
      <c r="M100" s="184" t="s">
        <v>18</v>
      </c>
      <c r="N100" s="308">
        <v>5169</v>
      </c>
      <c r="O100" s="308">
        <v>8836259</v>
      </c>
      <c r="P100" s="428">
        <f t="shared" si="3"/>
        <v>0.78265584787152487</v>
      </c>
    </row>
    <row r="101" spans="1:16" ht="21.95" customHeight="1">
      <c r="A101" s="414"/>
      <c r="B101" s="429">
        <v>705000000</v>
      </c>
      <c r="C101" s="430">
        <v>2</v>
      </c>
      <c r="D101" s="302" t="s">
        <v>648</v>
      </c>
      <c r="E101" s="301"/>
      <c r="F101" s="303"/>
      <c r="G101" s="303">
        <v>3492607116</v>
      </c>
      <c r="H101" s="386">
        <f t="shared" si="2"/>
        <v>96.292585846948214</v>
      </c>
      <c r="I101" s="341"/>
      <c r="J101" s="306">
        <v>701010100</v>
      </c>
      <c r="K101" s="184">
        <v>4</v>
      </c>
      <c r="L101" s="307" t="s">
        <v>473</v>
      </c>
      <c r="M101" s="184" t="s">
        <v>35</v>
      </c>
      <c r="N101" s="308">
        <v>4804754</v>
      </c>
      <c r="O101" s="308">
        <v>7194870</v>
      </c>
      <c r="P101" s="428">
        <f t="shared" si="3"/>
        <v>0.63727275085252699</v>
      </c>
    </row>
    <row r="102" spans="1:16" ht="21.95" customHeight="1">
      <c r="A102" s="414"/>
      <c r="B102" s="431">
        <v>705030000</v>
      </c>
      <c r="C102" s="432">
        <v>3</v>
      </c>
      <c r="D102" s="307" t="s">
        <v>656</v>
      </c>
      <c r="E102" s="184" t="s">
        <v>14</v>
      </c>
      <c r="F102" s="308">
        <v>860294</v>
      </c>
      <c r="G102" s="308">
        <v>3465104999</v>
      </c>
      <c r="H102" s="380">
        <f t="shared" si="2"/>
        <v>95.534341396817126</v>
      </c>
      <c r="I102" s="341"/>
      <c r="J102" s="306">
        <v>701010300</v>
      </c>
      <c r="K102" s="184">
        <v>4</v>
      </c>
      <c r="L102" s="307" t="s">
        <v>1207</v>
      </c>
      <c r="M102" s="184" t="s">
        <v>35</v>
      </c>
      <c r="N102" s="308">
        <v>352600</v>
      </c>
      <c r="O102" s="308">
        <v>1614689</v>
      </c>
      <c r="P102" s="428">
        <f t="shared" si="3"/>
        <v>0.14301819223993148</v>
      </c>
    </row>
    <row r="103" spans="1:16" ht="21.95" customHeight="1">
      <c r="A103" s="414"/>
      <c r="B103" s="431">
        <v>705030100</v>
      </c>
      <c r="C103" s="432">
        <v>4</v>
      </c>
      <c r="D103" s="307" t="s">
        <v>658</v>
      </c>
      <c r="E103" s="184" t="s">
        <v>14</v>
      </c>
      <c r="F103" s="308">
        <v>850035</v>
      </c>
      <c r="G103" s="308">
        <v>3430153908</v>
      </c>
      <c r="H103" s="380">
        <f t="shared" si="2"/>
        <v>94.570725731274862</v>
      </c>
      <c r="I103" s="341"/>
      <c r="J103" s="306">
        <v>701010700</v>
      </c>
      <c r="K103" s="184">
        <v>4</v>
      </c>
      <c r="L103" s="307" t="s">
        <v>1210</v>
      </c>
      <c r="M103" s="184" t="s">
        <v>35</v>
      </c>
      <c r="N103" s="308">
        <v>95</v>
      </c>
      <c r="O103" s="308">
        <v>483</v>
      </c>
      <c r="P103" s="428">
        <f t="shared" si="3"/>
        <v>4.2780861733675594E-5</v>
      </c>
    </row>
    <row r="104" spans="1:16" ht="21.95" customHeight="1">
      <c r="A104" s="414"/>
      <c r="B104" s="431">
        <v>705030300</v>
      </c>
      <c r="C104" s="432">
        <v>4</v>
      </c>
      <c r="D104" s="307" t="s">
        <v>662</v>
      </c>
      <c r="E104" s="184" t="s">
        <v>14</v>
      </c>
      <c r="F104" s="308">
        <v>10259</v>
      </c>
      <c r="G104" s="308">
        <v>34951091</v>
      </c>
      <c r="H104" s="380">
        <f t="shared" si="2"/>
        <v>0.9636156655422673</v>
      </c>
      <c r="I104" s="341"/>
      <c r="J104" s="306">
        <v>701010900</v>
      </c>
      <c r="K104" s="184">
        <v>4</v>
      </c>
      <c r="L104" s="307" t="s">
        <v>1212</v>
      </c>
      <c r="M104" s="184" t="s">
        <v>35</v>
      </c>
      <c r="N104" s="308">
        <v>13500</v>
      </c>
      <c r="O104" s="308">
        <v>25982</v>
      </c>
      <c r="P104" s="428">
        <f t="shared" si="3"/>
        <v>2.3013092123485698E-3</v>
      </c>
    </row>
    <row r="105" spans="1:16" ht="21.95" customHeight="1">
      <c r="A105" s="414"/>
      <c r="B105" s="431">
        <v>705030310</v>
      </c>
      <c r="C105" s="432">
        <v>5</v>
      </c>
      <c r="D105" s="307" t="s">
        <v>664</v>
      </c>
      <c r="E105" s="184" t="s">
        <v>14</v>
      </c>
      <c r="F105" s="308">
        <v>3760</v>
      </c>
      <c r="G105" s="308">
        <v>11902709</v>
      </c>
      <c r="H105" s="380">
        <f t="shared" si="2"/>
        <v>0.32816248439257406</v>
      </c>
      <c r="I105" s="341"/>
      <c r="J105" s="306">
        <v>701030000</v>
      </c>
      <c r="K105" s="184">
        <v>3</v>
      </c>
      <c r="L105" s="307" t="s">
        <v>483</v>
      </c>
      <c r="M105" s="184"/>
      <c r="N105" s="308"/>
      <c r="O105" s="308">
        <v>2240542</v>
      </c>
      <c r="P105" s="428">
        <f t="shared" si="3"/>
        <v>0.19845200312731465</v>
      </c>
    </row>
    <row r="106" spans="1:16" ht="21.95" customHeight="1">
      <c r="A106" s="414"/>
      <c r="B106" s="431">
        <v>705050000</v>
      </c>
      <c r="C106" s="432">
        <v>3</v>
      </c>
      <c r="D106" s="307" t="s">
        <v>670</v>
      </c>
      <c r="E106" s="184" t="s">
        <v>35</v>
      </c>
      <c r="F106" s="308">
        <v>2373123</v>
      </c>
      <c r="G106" s="308">
        <v>3044349</v>
      </c>
      <c r="H106" s="380">
        <f t="shared" si="2"/>
        <v>8.3933928923075274E-2</v>
      </c>
      <c r="I106" s="341"/>
      <c r="J106" s="306">
        <v>701030100</v>
      </c>
      <c r="K106" s="184">
        <v>4</v>
      </c>
      <c r="L106" s="307" t="s">
        <v>485</v>
      </c>
      <c r="M106" s="184" t="s">
        <v>14</v>
      </c>
      <c r="N106" s="308">
        <v>136</v>
      </c>
      <c r="O106" s="308">
        <v>1839581</v>
      </c>
      <c r="P106" s="428">
        <f t="shared" si="3"/>
        <v>0.16293759919026227</v>
      </c>
    </row>
    <row r="107" spans="1:16" ht="21.95" customHeight="1">
      <c r="A107" s="414"/>
      <c r="B107" s="431">
        <v>705130000</v>
      </c>
      <c r="C107" s="432">
        <v>3</v>
      </c>
      <c r="D107" s="307" t="s">
        <v>684</v>
      </c>
      <c r="E107" s="184" t="s">
        <v>14</v>
      </c>
      <c r="F107" s="308">
        <v>6</v>
      </c>
      <c r="G107" s="308">
        <v>24457768</v>
      </c>
      <c r="H107" s="380">
        <f t="shared" si="2"/>
        <v>0.67431052120800372</v>
      </c>
      <c r="I107" s="341"/>
      <c r="J107" s="306">
        <v>701050000</v>
      </c>
      <c r="K107" s="184">
        <v>3</v>
      </c>
      <c r="L107" s="307" t="s">
        <v>487</v>
      </c>
      <c r="M107" s="184"/>
      <c r="N107" s="308"/>
      <c r="O107" s="308">
        <v>9055</v>
      </c>
      <c r="P107" s="428">
        <f t="shared" si="3"/>
        <v>8.0203044099054347E-4</v>
      </c>
    </row>
    <row r="108" spans="1:16" ht="21.95" customHeight="1">
      <c r="A108" s="414"/>
      <c r="B108" s="431">
        <v>705130100</v>
      </c>
      <c r="C108" s="432">
        <v>4</v>
      </c>
      <c r="D108" s="307" t="s">
        <v>686</v>
      </c>
      <c r="E108" s="184" t="s">
        <v>14</v>
      </c>
      <c r="F108" s="308">
        <v>5</v>
      </c>
      <c r="G108" s="308">
        <v>24456768</v>
      </c>
      <c r="H108" s="380">
        <f t="shared" si="2"/>
        <v>0.67428295080496414</v>
      </c>
      <c r="I108" s="341"/>
      <c r="J108" s="306">
        <v>701050700</v>
      </c>
      <c r="K108" s="184">
        <v>4</v>
      </c>
      <c r="L108" s="307" t="s">
        <v>497</v>
      </c>
      <c r="M108" s="184" t="s">
        <v>35</v>
      </c>
      <c r="N108" s="308">
        <v>10165</v>
      </c>
      <c r="O108" s="308">
        <v>9055</v>
      </c>
      <c r="P108" s="428">
        <f t="shared" si="3"/>
        <v>8.0203044099054347E-4</v>
      </c>
    </row>
    <row r="109" spans="1:16" ht="21.95" customHeight="1">
      <c r="A109" s="414"/>
      <c r="B109" s="431">
        <v>705130160</v>
      </c>
      <c r="C109" s="432">
        <v>5</v>
      </c>
      <c r="D109" s="307" t="s">
        <v>690</v>
      </c>
      <c r="E109" s="184" t="s">
        <v>14</v>
      </c>
      <c r="F109" s="308">
        <v>5</v>
      </c>
      <c r="G109" s="308">
        <v>24456768</v>
      </c>
      <c r="H109" s="380">
        <f t="shared" si="2"/>
        <v>0.67428295080496414</v>
      </c>
      <c r="I109" s="341"/>
      <c r="J109" s="306">
        <v>701070000</v>
      </c>
      <c r="K109" s="184">
        <v>3</v>
      </c>
      <c r="L109" s="307" t="s">
        <v>499</v>
      </c>
      <c r="M109" s="184"/>
      <c r="N109" s="308"/>
      <c r="O109" s="308">
        <v>2016325</v>
      </c>
      <c r="P109" s="428">
        <f t="shared" si="3"/>
        <v>0.17859238309555575</v>
      </c>
    </row>
    <row r="110" spans="1:16" ht="21.95" customHeight="1">
      <c r="A110" s="414"/>
      <c r="B110" s="433">
        <v>800000000</v>
      </c>
      <c r="C110" s="434">
        <v>1</v>
      </c>
      <c r="D110" s="314" t="s">
        <v>692</v>
      </c>
      <c r="E110" s="313"/>
      <c r="F110" s="316"/>
      <c r="G110" s="316">
        <v>975989</v>
      </c>
      <c r="H110" s="378">
        <f t="shared" si="2"/>
        <v>2.6908410092175147E-2</v>
      </c>
      <c r="I110" s="341"/>
      <c r="J110" s="306">
        <v>701070100</v>
      </c>
      <c r="K110" s="184">
        <v>4</v>
      </c>
      <c r="L110" s="307" t="s">
        <v>501</v>
      </c>
      <c r="M110" s="184" t="s">
        <v>14</v>
      </c>
      <c r="N110" s="308">
        <v>15</v>
      </c>
      <c r="O110" s="308">
        <v>28327</v>
      </c>
      <c r="P110" s="428">
        <f t="shared" si="3"/>
        <v>2.5090133961280093E-3</v>
      </c>
    </row>
    <row r="111" spans="1:16" ht="21.95" customHeight="1">
      <c r="A111" s="414"/>
      <c r="B111" s="429">
        <v>805000000</v>
      </c>
      <c r="C111" s="430">
        <v>2</v>
      </c>
      <c r="D111" s="302" t="s">
        <v>700</v>
      </c>
      <c r="E111" s="301" t="s">
        <v>35</v>
      </c>
      <c r="F111" s="303">
        <v>16010</v>
      </c>
      <c r="G111" s="303">
        <v>2359</v>
      </c>
      <c r="H111" s="386">
        <f t="shared" si="2"/>
        <v>6.5038580770317264E-5</v>
      </c>
      <c r="I111" s="341"/>
      <c r="J111" s="306">
        <v>701070140</v>
      </c>
      <c r="K111" s="184">
        <v>5</v>
      </c>
      <c r="L111" s="307" t="s">
        <v>505</v>
      </c>
      <c r="M111" s="184" t="s">
        <v>14</v>
      </c>
      <c r="N111" s="308">
        <v>2</v>
      </c>
      <c r="O111" s="308">
        <v>2151</v>
      </c>
      <c r="P111" s="428">
        <f t="shared" si="3"/>
        <v>1.9052098051580991E-4</v>
      </c>
    </row>
    <row r="112" spans="1:16" ht="21.95" customHeight="1">
      <c r="A112" s="414"/>
      <c r="B112" s="429">
        <v>813000000</v>
      </c>
      <c r="C112" s="430">
        <v>2</v>
      </c>
      <c r="D112" s="302" t="s">
        <v>763</v>
      </c>
      <c r="E112" s="301"/>
      <c r="F112" s="303"/>
      <c r="G112" s="303">
        <v>973630</v>
      </c>
      <c r="H112" s="386">
        <f t="shared" si="2"/>
        <v>2.6843371511404833E-2</v>
      </c>
      <c r="I112" s="341"/>
      <c r="J112" s="306">
        <v>701070300</v>
      </c>
      <c r="K112" s="184">
        <v>4</v>
      </c>
      <c r="L112" s="307" t="s">
        <v>1219</v>
      </c>
      <c r="M112" s="184" t="s">
        <v>14</v>
      </c>
      <c r="N112" s="308">
        <v>2</v>
      </c>
      <c r="O112" s="308">
        <v>581040</v>
      </c>
      <c r="P112" s="428">
        <f t="shared" si="3"/>
        <v>5.1464579506697451E-2</v>
      </c>
    </row>
    <row r="113" spans="1:16" ht="21.95" customHeight="1">
      <c r="A113" s="414"/>
      <c r="B113" s="431">
        <v>813050000</v>
      </c>
      <c r="C113" s="432">
        <v>3</v>
      </c>
      <c r="D113" s="307" t="s">
        <v>771</v>
      </c>
      <c r="E113" s="184"/>
      <c r="F113" s="310"/>
      <c r="G113" s="310">
        <v>72518</v>
      </c>
      <c r="H113" s="380">
        <f t="shared" si="2"/>
        <v>1.9993504876226649E-3</v>
      </c>
      <c r="I113" s="341"/>
      <c r="J113" s="306">
        <v>701070700</v>
      </c>
      <c r="K113" s="184">
        <v>4</v>
      </c>
      <c r="L113" s="307" t="s">
        <v>507</v>
      </c>
      <c r="M113" s="184" t="s">
        <v>35</v>
      </c>
      <c r="N113" s="308">
        <v>935180</v>
      </c>
      <c r="O113" s="308">
        <v>541798</v>
      </c>
      <c r="P113" s="428">
        <f t="shared" si="3"/>
        <v>4.7988789493958524E-2</v>
      </c>
    </row>
    <row r="114" spans="1:16" ht="21.95" customHeight="1">
      <c r="A114" s="414"/>
      <c r="B114" s="431">
        <v>813110000</v>
      </c>
      <c r="C114" s="432">
        <v>3</v>
      </c>
      <c r="D114" s="307" t="s">
        <v>777</v>
      </c>
      <c r="E114" s="184" t="s">
        <v>35</v>
      </c>
      <c r="F114" s="308">
        <v>149225</v>
      </c>
      <c r="G114" s="308">
        <v>465189</v>
      </c>
      <c r="H114" s="380">
        <f t="shared" si="2"/>
        <v>1.2825448219568934E-2</v>
      </c>
      <c r="I114" s="341"/>
      <c r="J114" s="306">
        <v>701100000</v>
      </c>
      <c r="K114" s="184">
        <v>3</v>
      </c>
      <c r="L114" s="307" t="s">
        <v>531</v>
      </c>
      <c r="M114" s="184" t="s">
        <v>18</v>
      </c>
      <c r="N114" s="308">
        <v>2</v>
      </c>
      <c r="O114" s="308">
        <v>5655</v>
      </c>
      <c r="P114" s="428">
        <f t="shared" si="3"/>
        <v>5.0088151781353099E-4</v>
      </c>
    </row>
    <row r="115" spans="1:16" ht="21.95" customHeight="1">
      <c r="A115" s="414"/>
      <c r="B115" s="431">
        <v>813110300</v>
      </c>
      <c r="C115" s="432">
        <v>4</v>
      </c>
      <c r="D115" s="307" t="s">
        <v>781</v>
      </c>
      <c r="E115" s="184" t="s">
        <v>35</v>
      </c>
      <c r="F115" s="308">
        <v>147655</v>
      </c>
      <c r="G115" s="308">
        <v>463388</v>
      </c>
      <c r="H115" s="380">
        <f t="shared" si="2"/>
        <v>1.2775793923694691E-2</v>
      </c>
      <c r="I115" s="341"/>
      <c r="J115" s="306">
        <v>701170000</v>
      </c>
      <c r="K115" s="184">
        <v>3</v>
      </c>
      <c r="L115" s="307" t="s">
        <v>537</v>
      </c>
      <c r="M115" s="184" t="s">
        <v>18</v>
      </c>
      <c r="N115" s="308">
        <v>3286</v>
      </c>
      <c r="O115" s="308">
        <v>3351744</v>
      </c>
      <c r="P115" s="428">
        <f t="shared" si="3"/>
        <v>0.29687473422500366</v>
      </c>
    </row>
    <row r="116" spans="1:16" ht="21.95" customHeight="1">
      <c r="A116" s="414"/>
      <c r="B116" s="431">
        <v>813150000</v>
      </c>
      <c r="C116" s="432">
        <v>3</v>
      </c>
      <c r="D116" s="307" t="s">
        <v>783</v>
      </c>
      <c r="E116" s="184" t="s">
        <v>35</v>
      </c>
      <c r="F116" s="308">
        <v>3238</v>
      </c>
      <c r="G116" s="308">
        <v>20856</v>
      </c>
      <c r="H116" s="380">
        <f t="shared" si="2"/>
        <v>5.7500832579302104E-4</v>
      </c>
      <c r="I116" s="341"/>
      <c r="J116" s="306">
        <v>701190000</v>
      </c>
      <c r="K116" s="184">
        <v>3</v>
      </c>
      <c r="L116" s="307" t="s">
        <v>543</v>
      </c>
      <c r="M116" s="184"/>
      <c r="N116" s="308"/>
      <c r="O116" s="308">
        <v>315654</v>
      </c>
      <c r="P116" s="428">
        <f t="shared" si="3"/>
        <v>2.7958488881328434E-2</v>
      </c>
    </row>
    <row r="117" spans="1:16" ht="21.95" customHeight="1">
      <c r="A117" s="414"/>
      <c r="B117" s="433">
        <v>900000000</v>
      </c>
      <c r="C117" s="434">
        <v>1</v>
      </c>
      <c r="D117" s="314" t="s">
        <v>817</v>
      </c>
      <c r="E117" s="313"/>
      <c r="F117" s="316"/>
      <c r="G117" s="316">
        <v>204894</v>
      </c>
      <c r="H117" s="378">
        <f t="shared" si="2"/>
        <v>5.6490101603871908E-3</v>
      </c>
      <c r="I117" s="341"/>
      <c r="J117" s="306">
        <v>701210000</v>
      </c>
      <c r="K117" s="184">
        <v>3</v>
      </c>
      <c r="L117" s="307" t="s">
        <v>551</v>
      </c>
      <c r="M117" s="184"/>
      <c r="N117" s="308"/>
      <c r="O117" s="308">
        <v>1470969</v>
      </c>
      <c r="P117" s="428">
        <f t="shared" si="3"/>
        <v>0.13028845011081377</v>
      </c>
    </row>
    <row r="118" spans="1:16" ht="21.95" customHeight="1" thickBot="1">
      <c r="A118" s="414"/>
      <c r="B118" s="436">
        <v>901000000</v>
      </c>
      <c r="C118" s="437">
        <v>2</v>
      </c>
      <c r="D118" s="376" t="s">
        <v>819</v>
      </c>
      <c r="E118" s="375"/>
      <c r="F118" s="438"/>
      <c r="G118" s="438">
        <v>204894</v>
      </c>
      <c r="H118" s="373">
        <f t="shared" si="2"/>
        <v>5.6490101603871908E-3</v>
      </c>
      <c r="I118" s="341"/>
      <c r="J118" s="306">
        <v>701210100</v>
      </c>
      <c r="K118" s="184">
        <v>4</v>
      </c>
      <c r="L118" s="307" t="s">
        <v>553</v>
      </c>
      <c r="M118" s="184" t="s">
        <v>35</v>
      </c>
      <c r="N118" s="308">
        <v>15329</v>
      </c>
      <c r="O118" s="308">
        <v>174349</v>
      </c>
      <c r="P118" s="428">
        <f t="shared" si="3"/>
        <v>1.54426510608791E-2</v>
      </c>
    </row>
    <row r="119" spans="1:16" ht="21.95" customHeight="1" thickBot="1">
      <c r="A119" s="414"/>
      <c r="B119" s="439" t="s">
        <v>1310</v>
      </c>
      <c r="C119" s="440"/>
      <c r="D119" s="336"/>
      <c r="E119" s="367"/>
      <c r="F119" s="441"/>
      <c r="G119" s="339">
        <f>G6+G8+G16+G20+G23+G39+G72+G110+G117</f>
        <v>3627077916</v>
      </c>
      <c r="H119" s="395">
        <f t="shared" si="2"/>
        <v>100</v>
      </c>
      <c r="I119" s="341"/>
      <c r="J119" s="306">
        <v>701230000</v>
      </c>
      <c r="K119" s="184">
        <v>3</v>
      </c>
      <c r="L119" s="307" t="s">
        <v>557</v>
      </c>
      <c r="M119" s="184" t="s">
        <v>35</v>
      </c>
      <c r="N119" s="308">
        <v>388728</v>
      </c>
      <c r="O119" s="308">
        <v>775958</v>
      </c>
      <c r="P119" s="428">
        <f t="shared" si="3"/>
        <v>6.872909297958478E-2</v>
      </c>
    </row>
    <row r="120" spans="1:16" ht="21.95" customHeight="1">
      <c r="B120" s="442"/>
      <c r="C120" s="392"/>
      <c r="D120" s="392"/>
      <c r="E120" s="391"/>
      <c r="F120" s="443"/>
      <c r="G120" s="443"/>
      <c r="H120" s="388"/>
      <c r="I120" s="341"/>
      <c r="J120" s="306">
        <v>701230100</v>
      </c>
      <c r="K120" s="184">
        <v>4</v>
      </c>
      <c r="L120" s="307" t="s">
        <v>561</v>
      </c>
      <c r="M120" s="184" t="s">
        <v>35</v>
      </c>
      <c r="N120" s="308">
        <v>325569</v>
      </c>
      <c r="O120" s="308">
        <v>674148</v>
      </c>
      <c r="P120" s="428">
        <f t="shared" si="3"/>
        <v>5.9711454194687229E-2</v>
      </c>
    </row>
    <row r="121" spans="1:16" ht="21.95" customHeight="1">
      <c r="B121" s="392"/>
      <c r="C121" s="392"/>
      <c r="D121" s="392"/>
      <c r="E121" s="391"/>
      <c r="F121" s="443"/>
      <c r="G121" s="443"/>
      <c r="H121" s="341"/>
      <c r="I121" s="341"/>
      <c r="J121" s="306">
        <v>701250000</v>
      </c>
      <c r="K121" s="184">
        <v>3</v>
      </c>
      <c r="L121" s="307" t="s">
        <v>1231</v>
      </c>
      <c r="M121" s="184" t="s">
        <v>35</v>
      </c>
      <c r="N121" s="308">
        <v>26680</v>
      </c>
      <c r="O121" s="308">
        <v>64214</v>
      </c>
      <c r="P121" s="428">
        <f t="shared" si="3"/>
        <v>5.6876402802613756E-3</v>
      </c>
    </row>
    <row r="122" spans="1:16" ht="21.95" customHeight="1">
      <c r="B122" s="392"/>
      <c r="C122" s="392"/>
      <c r="D122" s="392"/>
      <c r="E122" s="391"/>
      <c r="F122" s="443"/>
      <c r="G122" s="443"/>
      <c r="H122" s="341"/>
      <c r="I122" s="341"/>
      <c r="J122" s="306">
        <v>701270000</v>
      </c>
      <c r="K122" s="184">
        <v>3</v>
      </c>
      <c r="L122" s="307" t="s">
        <v>1232</v>
      </c>
      <c r="M122" s="184" t="s">
        <v>35</v>
      </c>
      <c r="N122" s="308">
        <v>60075</v>
      </c>
      <c r="O122" s="308">
        <v>524718</v>
      </c>
      <c r="P122" s="428">
        <f t="shared" si="3"/>
        <v>4.6475959021057535E-2</v>
      </c>
    </row>
    <row r="123" spans="1:16" ht="21.95" customHeight="1">
      <c r="B123" s="392"/>
      <c r="C123" s="392"/>
      <c r="D123" s="392"/>
      <c r="E123" s="391"/>
      <c r="F123" s="443"/>
      <c r="G123" s="443"/>
      <c r="H123" s="341"/>
      <c r="I123" s="341"/>
      <c r="J123" s="300">
        <v>703000000</v>
      </c>
      <c r="K123" s="301">
        <v>2</v>
      </c>
      <c r="L123" s="302" t="s">
        <v>573</v>
      </c>
      <c r="M123" s="301"/>
      <c r="N123" s="303"/>
      <c r="O123" s="303">
        <v>4044208</v>
      </c>
      <c r="P123" s="427">
        <f t="shared" si="3"/>
        <v>0.35820849538348798</v>
      </c>
    </row>
    <row r="124" spans="1:16" ht="21.95" customHeight="1">
      <c r="B124" s="392"/>
      <c r="C124" s="392"/>
      <c r="D124" s="392"/>
      <c r="E124" s="391"/>
      <c r="F124" s="443"/>
      <c r="G124" s="443"/>
      <c r="H124" s="341"/>
      <c r="I124" s="341"/>
      <c r="J124" s="306">
        <v>703010000</v>
      </c>
      <c r="K124" s="184">
        <v>3</v>
      </c>
      <c r="L124" s="307" t="s">
        <v>575</v>
      </c>
      <c r="M124" s="184"/>
      <c r="N124" s="308"/>
      <c r="O124" s="308">
        <v>3430123</v>
      </c>
      <c r="P124" s="428">
        <f t="shared" si="3"/>
        <v>0.30381701406314804</v>
      </c>
    </row>
    <row r="125" spans="1:16" ht="21.95" customHeight="1">
      <c r="B125" s="392"/>
      <c r="C125" s="392"/>
      <c r="D125" s="392"/>
      <c r="E125" s="391"/>
      <c r="F125" s="443"/>
      <c r="G125" s="443"/>
      <c r="H125" s="341"/>
      <c r="I125" s="341"/>
      <c r="J125" s="306">
        <v>703010100</v>
      </c>
      <c r="K125" s="184">
        <v>4</v>
      </c>
      <c r="L125" s="307" t="s">
        <v>1233</v>
      </c>
      <c r="M125" s="184" t="s">
        <v>14</v>
      </c>
      <c r="N125" s="308">
        <v>3653</v>
      </c>
      <c r="O125" s="308">
        <v>3266450</v>
      </c>
      <c r="P125" s="428">
        <f t="shared" si="3"/>
        <v>0.28931997062104475</v>
      </c>
    </row>
    <row r="126" spans="1:16" ht="21.95" customHeight="1">
      <c r="B126" s="392"/>
      <c r="C126" s="392"/>
      <c r="D126" s="392"/>
      <c r="E126" s="391"/>
      <c r="F126" s="443"/>
      <c r="G126" s="443"/>
      <c r="H126" s="341"/>
      <c r="I126" s="341"/>
      <c r="J126" s="306">
        <v>703030000</v>
      </c>
      <c r="K126" s="184">
        <v>3</v>
      </c>
      <c r="L126" s="307" t="s">
        <v>583</v>
      </c>
      <c r="M126" s="184" t="s">
        <v>35</v>
      </c>
      <c r="N126" s="308">
        <v>1610</v>
      </c>
      <c r="O126" s="308">
        <v>18307</v>
      </c>
      <c r="P126" s="428">
        <f t="shared" si="3"/>
        <v>1.6215098048828138E-3</v>
      </c>
    </row>
    <row r="127" spans="1:16" ht="21.95" customHeight="1">
      <c r="B127" s="392"/>
      <c r="C127" s="392"/>
      <c r="D127" s="392"/>
      <c r="E127" s="391"/>
      <c r="F127" s="443"/>
      <c r="G127" s="443"/>
      <c r="H127" s="341"/>
      <c r="I127" s="341"/>
      <c r="J127" s="306">
        <v>703030300</v>
      </c>
      <c r="K127" s="184">
        <v>4</v>
      </c>
      <c r="L127" s="307" t="s">
        <v>587</v>
      </c>
      <c r="M127" s="184" t="s">
        <v>35</v>
      </c>
      <c r="N127" s="308">
        <v>89</v>
      </c>
      <c r="O127" s="308">
        <v>1172</v>
      </c>
      <c r="P127" s="428">
        <f t="shared" si="3"/>
        <v>1.0380780528337018E-4</v>
      </c>
    </row>
    <row r="128" spans="1:16" ht="21.95" customHeight="1">
      <c r="B128" s="392"/>
      <c r="C128" s="392"/>
      <c r="D128" s="392"/>
      <c r="E128" s="391"/>
      <c r="F128" s="444"/>
      <c r="G128" s="443"/>
      <c r="H128" s="341"/>
      <c r="I128" s="341"/>
      <c r="J128" s="306">
        <v>703040000</v>
      </c>
      <c r="K128" s="184">
        <v>3</v>
      </c>
      <c r="L128" s="307" t="s">
        <v>589</v>
      </c>
      <c r="M128" s="184" t="s">
        <v>35</v>
      </c>
      <c r="N128" s="308">
        <v>3389</v>
      </c>
      <c r="O128" s="308">
        <v>4061</v>
      </c>
      <c r="P128" s="428">
        <f t="shared" si="3"/>
        <v>3.5969581677113162E-4</v>
      </c>
    </row>
    <row r="129" spans="2:16" ht="21.95" customHeight="1">
      <c r="B129" s="392"/>
      <c r="C129" s="392"/>
      <c r="D129" s="445"/>
      <c r="E129" s="394"/>
      <c r="F129" s="446"/>
      <c r="G129" s="446"/>
      <c r="H129" s="341"/>
      <c r="I129" s="341"/>
      <c r="J129" s="306">
        <v>703050000</v>
      </c>
      <c r="K129" s="184">
        <v>3</v>
      </c>
      <c r="L129" s="307" t="s">
        <v>1235</v>
      </c>
      <c r="M129" s="184"/>
      <c r="N129" s="308"/>
      <c r="O129" s="308">
        <v>290</v>
      </c>
      <c r="P129" s="428">
        <f t="shared" si="3"/>
        <v>2.5686231682745177E-5</v>
      </c>
    </row>
    <row r="130" spans="2:16" ht="21.95" customHeight="1">
      <c r="B130" s="341"/>
      <c r="C130" s="447"/>
      <c r="D130" s="447"/>
      <c r="E130" s="447"/>
      <c r="F130" s="448"/>
      <c r="G130" s="449"/>
      <c r="H130" s="341"/>
      <c r="I130" s="341"/>
      <c r="J130" s="306">
        <v>703051100</v>
      </c>
      <c r="K130" s="184">
        <v>4</v>
      </c>
      <c r="L130" s="307" t="s">
        <v>607</v>
      </c>
      <c r="M130" s="184" t="s">
        <v>14</v>
      </c>
      <c r="N130" s="308">
        <v>6</v>
      </c>
      <c r="O130" s="308">
        <v>290</v>
      </c>
      <c r="P130" s="428">
        <f t="shared" si="3"/>
        <v>2.5686231682745177E-5</v>
      </c>
    </row>
    <row r="131" spans="2:16" ht="21.95" customHeight="1">
      <c r="B131" s="341"/>
      <c r="C131" s="383"/>
      <c r="D131" s="383"/>
      <c r="E131" s="383"/>
      <c r="F131" s="450"/>
      <c r="G131" s="451"/>
      <c r="H131" s="341"/>
      <c r="I131" s="341"/>
      <c r="J131" s="306">
        <v>703070000</v>
      </c>
      <c r="K131" s="184">
        <v>3</v>
      </c>
      <c r="L131" s="307" t="s">
        <v>611</v>
      </c>
      <c r="M131" s="184"/>
      <c r="N131" s="308"/>
      <c r="O131" s="308">
        <v>1192</v>
      </c>
      <c r="P131" s="428">
        <f t="shared" si="3"/>
        <v>1.055792695373526E-4</v>
      </c>
    </row>
    <row r="132" spans="2:16" ht="21.95" customHeight="1">
      <c r="B132" s="341"/>
      <c r="C132" s="383"/>
      <c r="D132" s="383"/>
      <c r="E132" s="383"/>
      <c r="F132" s="450"/>
      <c r="G132" s="451"/>
      <c r="H132" s="341"/>
      <c r="I132" s="341"/>
      <c r="J132" s="306">
        <v>703090000</v>
      </c>
      <c r="K132" s="184">
        <v>3</v>
      </c>
      <c r="L132" s="307" t="s">
        <v>613</v>
      </c>
      <c r="M132" s="184"/>
      <c r="N132" s="308"/>
      <c r="O132" s="308">
        <v>819</v>
      </c>
      <c r="P132" s="428">
        <f t="shared" si="3"/>
        <v>7.2541461200580353E-5</v>
      </c>
    </row>
    <row r="133" spans="2:16" ht="21.95" customHeight="1">
      <c r="B133" s="341"/>
      <c r="C133" s="383"/>
      <c r="D133" s="383"/>
      <c r="E133" s="383"/>
      <c r="F133" s="450"/>
      <c r="G133" s="451"/>
      <c r="H133" s="341"/>
      <c r="I133" s="341"/>
      <c r="J133" s="306">
        <v>703130000</v>
      </c>
      <c r="K133" s="184">
        <v>3</v>
      </c>
      <c r="L133" s="307" t="s">
        <v>637</v>
      </c>
      <c r="M133" s="184"/>
      <c r="N133" s="308"/>
      <c r="O133" s="308">
        <v>5999</v>
      </c>
      <c r="P133" s="428">
        <f t="shared" si="3"/>
        <v>5.3135070298202869E-4</v>
      </c>
    </row>
    <row r="134" spans="2:16" ht="21.95" customHeight="1">
      <c r="B134" s="341"/>
      <c r="C134" s="383"/>
      <c r="D134" s="383"/>
      <c r="E134" s="383"/>
      <c r="F134" s="450"/>
      <c r="G134" s="451"/>
      <c r="H134" s="341"/>
      <c r="I134" s="341"/>
      <c r="J134" s="306">
        <v>703150000</v>
      </c>
      <c r="K134" s="184">
        <v>3</v>
      </c>
      <c r="L134" s="307" t="s">
        <v>1246</v>
      </c>
      <c r="M134" s="184" t="s">
        <v>35</v>
      </c>
      <c r="N134" s="308">
        <v>982</v>
      </c>
      <c r="O134" s="308">
        <v>5219</v>
      </c>
      <c r="P134" s="428">
        <f t="shared" ref="P134:P155" si="4">O134/$O$155*100</f>
        <v>4.6226359707671411E-4</v>
      </c>
    </row>
    <row r="135" spans="2:16" ht="21.95" customHeight="1">
      <c r="B135" s="341"/>
      <c r="C135" s="383"/>
      <c r="D135" s="383"/>
      <c r="E135" s="383"/>
      <c r="F135" s="450"/>
      <c r="G135" s="451"/>
      <c r="H135" s="341"/>
      <c r="I135" s="341"/>
      <c r="J135" s="300">
        <v>705000000</v>
      </c>
      <c r="K135" s="301">
        <v>2</v>
      </c>
      <c r="L135" s="302" t="s">
        <v>648</v>
      </c>
      <c r="M135" s="301"/>
      <c r="N135" s="303"/>
      <c r="O135" s="303">
        <v>1005515474</v>
      </c>
      <c r="P135" s="427">
        <f t="shared" si="4"/>
        <v>89.06173595085977</v>
      </c>
    </row>
    <row r="136" spans="2:16" ht="21.95" customHeight="1">
      <c r="B136" s="341"/>
      <c r="C136" s="383"/>
      <c r="D136" s="383"/>
      <c r="E136" s="383"/>
      <c r="F136" s="450"/>
      <c r="G136" s="451"/>
      <c r="H136" s="341"/>
      <c r="I136" s="341"/>
      <c r="J136" s="306">
        <v>705010000</v>
      </c>
      <c r="K136" s="184">
        <v>3</v>
      </c>
      <c r="L136" s="307" t="s">
        <v>656</v>
      </c>
      <c r="M136" s="184" t="s">
        <v>14</v>
      </c>
      <c r="N136" s="308">
        <v>209301</v>
      </c>
      <c r="O136" s="308">
        <v>992051481</v>
      </c>
      <c r="P136" s="428">
        <f t="shared" si="4"/>
        <v>87.869186835091298</v>
      </c>
    </row>
    <row r="137" spans="2:16" ht="21.95" customHeight="1">
      <c r="B137" s="341"/>
      <c r="C137" s="383"/>
      <c r="D137" s="383"/>
      <c r="E137" s="383"/>
      <c r="F137" s="450"/>
      <c r="G137" s="451"/>
      <c r="H137" s="341"/>
      <c r="I137" s="341"/>
      <c r="J137" s="306">
        <v>705010100</v>
      </c>
      <c r="K137" s="184">
        <v>4</v>
      </c>
      <c r="L137" s="307" t="s">
        <v>658</v>
      </c>
      <c r="M137" s="184" t="s">
        <v>14</v>
      </c>
      <c r="N137" s="308">
        <v>174409</v>
      </c>
      <c r="O137" s="308">
        <v>907131884</v>
      </c>
      <c r="P137" s="428">
        <f t="shared" si="4"/>
        <v>80.347585307686629</v>
      </c>
    </row>
    <row r="138" spans="2:16" ht="21.95" customHeight="1">
      <c r="B138" s="341"/>
      <c r="C138" s="383"/>
      <c r="D138" s="383"/>
      <c r="E138" s="383"/>
      <c r="F138" s="450"/>
      <c r="G138" s="451"/>
      <c r="H138" s="341"/>
      <c r="I138" s="341"/>
      <c r="J138" s="306">
        <v>705010300</v>
      </c>
      <c r="K138" s="184">
        <v>4</v>
      </c>
      <c r="L138" s="307" t="s">
        <v>662</v>
      </c>
      <c r="M138" s="184" t="s">
        <v>14</v>
      </c>
      <c r="N138" s="308">
        <v>34891</v>
      </c>
      <c r="O138" s="308">
        <v>84896457</v>
      </c>
      <c r="P138" s="428">
        <f t="shared" si="4"/>
        <v>7.5195519432628064</v>
      </c>
    </row>
    <row r="139" spans="2:16" ht="21.95" customHeight="1">
      <c r="B139" s="341"/>
      <c r="C139" s="383"/>
      <c r="D139" s="383"/>
      <c r="E139" s="383"/>
      <c r="F139" s="450"/>
      <c r="G139" s="451"/>
      <c r="H139" s="341"/>
      <c r="I139" s="341"/>
      <c r="J139" s="306">
        <v>705030000</v>
      </c>
      <c r="K139" s="184">
        <v>3</v>
      </c>
      <c r="L139" s="307" t="s">
        <v>670</v>
      </c>
      <c r="M139" s="184" t="s">
        <v>35</v>
      </c>
      <c r="N139" s="308">
        <v>3418046</v>
      </c>
      <c r="O139" s="308">
        <v>2056143</v>
      </c>
      <c r="P139" s="428">
        <f t="shared" si="4"/>
        <v>0.18211919127880938</v>
      </c>
    </row>
    <row r="140" spans="2:16" ht="21.95" customHeight="1">
      <c r="B140" s="341"/>
      <c r="C140" s="383"/>
      <c r="D140" s="383"/>
      <c r="E140" s="383"/>
      <c r="F140" s="450"/>
      <c r="G140" s="451"/>
      <c r="H140" s="341"/>
      <c r="I140" s="341"/>
      <c r="J140" s="306">
        <v>705050000</v>
      </c>
      <c r="K140" s="184">
        <v>3</v>
      </c>
      <c r="L140" s="307" t="s">
        <v>680</v>
      </c>
      <c r="M140" s="184" t="s">
        <v>18</v>
      </c>
      <c r="N140" s="308">
        <v>20</v>
      </c>
      <c r="O140" s="308">
        <v>9010362</v>
      </c>
      <c r="P140" s="428">
        <f t="shared" si="4"/>
        <v>0.79807670992208002</v>
      </c>
    </row>
    <row r="141" spans="2:16" ht="21.95" customHeight="1">
      <c r="B141" s="341"/>
      <c r="C141" s="383"/>
      <c r="D141" s="341"/>
      <c r="E141" s="383"/>
      <c r="F141" s="451"/>
      <c r="G141" s="451"/>
      <c r="H141" s="341"/>
      <c r="I141" s="341"/>
      <c r="J141" s="306">
        <v>705070000</v>
      </c>
      <c r="K141" s="184">
        <v>3</v>
      </c>
      <c r="L141" s="307" t="s">
        <v>684</v>
      </c>
      <c r="M141" s="184" t="s">
        <v>14</v>
      </c>
      <c r="N141" s="308">
        <v>48</v>
      </c>
      <c r="O141" s="308">
        <v>541784</v>
      </c>
      <c r="P141" s="428">
        <f t="shared" si="4"/>
        <v>4.7987549468980741E-2</v>
      </c>
    </row>
    <row r="142" spans="2:16" ht="21.95" customHeight="1">
      <c r="B142" s="341"/>
      <c r="C142" s="383"/>
      <c r="D142" s="341"/>
      <c r="E142" s="383"/>
      <c r="F142" s="451"/>
      <c r="G142" s="451"/>
      <c r="H142" s="341"/>
      <c r="I142" s="341"/>
      <c r="J142" s="312">
        <v>800000000</v>
      </c>
      <c r="K142" s="313">
        <v>1</v>
      </c>
      <c r="L142" s="314" t="s">
        <v>692</v>
      </c>
      <c r="M142" s="313"/>
      <c r="N142" s="316">
        <v>0</v>
      </c>
      <c r="O142" s="316">
        <v>796208</v>
      </c>
      <c r="P142" s="435">
        <f t="shared" si="4"/>
        <v>7.0522700536741978E-2</v>
      </c>
    </row>
    <row r="143" spans="2:16" ht="21.95" customHeight="1">
      <c r="B143" s="341"/>
      <c r="C143" s="383"/>
      <c r="D143" s="341"/>
      <c r="E143" s="383"/>
      <c r="F143" s="451"/>
      <c r="G143" s="451"/>
      <c r="H143" s="341"/>
      <c r="I143" s="341"/>
      <c r="J143" s="300">
        <v>803000000</v>
      </c>
      <c r="K143" s="301">
        <v>2</v>
      </c>
      <c r="L143" s="302" t="s">
        <v>696</v>
      </c>
      <c r="M143" s="301" t="s">
        <v>35</v>
      </c>
      <c r="N143" s="303">
        <v>168537</v>
      </c>
      <c r="O143" s="303">
        <v>337538</v>
      </c>
      <c r="P143" s="427">
        <f t="shared" si="4"/>
        <v>2.9896825068036009E-2</v>
      </c>
    </row>
    <row r="144" spans="2:16" ht="21.95" customHeight="1">
      <c r="B144" s="341"/>
      <c r="C144" s="383"/>
      <c r="D144" s="341"/>
      <c r="E144" s="383"/>
      <c r="F144" s="451"/>
      <c r="G144" s="451"/>
      <c r="H144" s="341"/>
      <c r="I144" s="341"/>
      <c r="J144" s="300">
        <v>807000000</v>
      </c>
      <c r="K144" s="301">
        <v>2</v>
      </c>
      <c r="L144" s="302" t="s">
        <v>702</v>
      </c>
      <c r="M144" s="301"/>
      <c r="N144" s="303"/>
      <c r="O144" s="303">
        <v>27042</v>
      </c>
      <c r="P144" s="427">
        <f t="shared" si="4"/>
        <v>2.3951968178096386E-3</v>
      </c>
    </row>
    <row r="145" spans="2:16" ht="21.95" customHeight="1">
      <c r="B145" s="341"/>
      <c r="C145" s="383"/>
      <c r="D145" s="341"/>
      <c r="E145" s="383"/>
      <c r="F145" s="451"/>
      <c r="G145" s="451"/>
      <c r="H145" s="341"/>
      <c r="I145" s="341"/>
      <c r="J145" s="306">
        <v>807050000</v>
      </c>
      <c r="K145" s="184">
        <v>3</v>
      </c>
      <c r="L145" s="307" t="s">
        <v>719</v>
      </c>
      <c r="M145" s="184"/>
      <c r="N145" s="310"/>
      <c r="O145" s="310">
        <v>27042</v>
      </c>
      <c r="P145" s="428">
        <f t="shared" si="4"/>
        <v>2.3951968178096386E-3</v>
      </c>
    </row>
    <row r="146" spans="2:16" ht="21.95" customHeight="1">
      <c r="B146" s="341"/>
      <c r="C146" s="383"/>
      <c r="D146" s="341"/>
      <c r="E146" s="383"/>
      <c r="F146" s="451"/>
      <c r="G146" s="451"/>
      <c r="H146" s="341"/>
      <c r="I146" s="341"/>
      <c r="J146" s="306">
        <v>807050100</v>
      </c>
      <c r="K146" s="184">
        <v>4</v>
      </c>
      <c r="L146" s="307" t="s">
        <v>723</v>
      </c>
      <c r="M146" s="184" t="s">
        <v>705</v>
      </c>
      <c r="N146" s="310">
        <v>417</v>
      </c>
      <c r="O146" s="310">
        <v>224</v>
      </c>
      <c r="P146" s="428">
        <f t="shared" si="4"/>
        <v>1.984039964460317E-5</v>
      </c>
    </row>
    <row r="147" spans="2:16" ht="21.95" customHeight="1">
      <c r="B147" s="341"/>
      <c r="C147" s="383"/>
      <c r="D147" s="341"/>
      <c r="E147" s="383"/>
      <c r="F147" s="451"/>
      <c r="G147" s="451"/>
      <c r="H147" s="341"/>
      <c r="I147" s="341"/>
      <c r="J147" s="300">
        <v>811000000</v>
      </c>
      <c r="K147" s="301">
        <v>2</v>
      </c>
      <c r="L147" s="302" t="s">
        <v>733</v>
      </c>
      <c r="M147" s="301"/>
      <c r="N147" s="303"/>
      <c r="O147" s="303">
        <v>9752</v>
      </c>
      <c r="P147" s="427">
        <f t="shared" si="4"/>
        <v>8.6376597024183106E-4</v>
      </c>
    </row>
    <row r="148" spans="2:16" ht="21.95" customHeight="1">
      <c r="B148" s="341"/>
      <c r="C148" s="383"/>
      <c r="D148" s="341"/>
      <c r="E148" s="383"/>
      <c r="F148" s="451"/>
      <c r="G148" s="451"/>
      <c r="H148" s="341"/>
      <c r="I148" s="341"/>
      <c r="J148" s="306">
        <v>811010000</v>
      </c>
      <c r="K148" s="184">
        <v>3</v>
      </c>
      <c r="L148" s="307" t="s">
        <v>735</v>
      </c>
      <c r="M148" s="184"/>
      <c r="N148" s="310"/>
      <c r="O148" s="310">
        <v>9752</v>
      </c>
      <c r="P148" s="428">
        <f t="shared" si="4"/>
        <v>8.6376597024183106E-4</v>
      </c>
    </row>
    <row r="149" spans="2:16" ht="21.95" customHeight="1">
      <c r="B149" s="341"/>
      <c r="C149" s="383"/>
      <c r="D149" s="341"/>
      <c r="E149" s="383"/>
      <c r="F149" s="451"/>
      <c r="G149" s="451"/>
      <c r="H149" s="341"/>
      <c r="I149" s="341"/>
      <c r="J149" s="306">
        <v>811010100</v>
      </c>
      <c r="K149" s="184">
        <v>4</v>
      </c>
      <c r="L149" s="307" t="s">
        <v>753</v>
      </c>
      <c r="M149" s="184"/>
      <c r="N149" s="308"/>
      <c r="O149" s="308">
        <v>9752</v>
      </c>
      <c r="P149" s="428">
        <f t="shared" si="4"/>
        <v>8.6376597024183106E-4</v>
      </c>
    </row>
    <row r="150" spans="2:16" ht="21.95" customHeight="1">
      <c r="B150" s="341"/>
      <c r="C150" s="383"/>
      <c r="D150" s="341"/>
      <c r="E150" s="383"/>
      <c r="F150" s="451"/>
      <c r="G150" s="451"/>
      <c r="H150" s="341"/>
      <c r="I150" s="341"/>
      <c r="J150" s="300">
        <v>813000000</v>
      </c>
      <c r="K150" s="301">
        <v>2</v>
      </c>
      <c r="L150" s="302" t="s">
        <v>763</v>
      </c>
      <c r="M150" s="301"/>
      <c r="N150" s="303"/>
      <c r="O150" s="303">
        <v>421876</v>
      </c>
      <c r="P150" s="427">
        <f t="shared" si="4"/>
        <v>3.73669126806545E-2</v>
      </c>
    </row>
    <row r="151" spans="2:16" ht="21.95" customHeight="1">
      <c r="B151" s="341"/>
      <c r="C151" s="383"/>
      <c r="D151" s="341"/>
      <c r="E151" s="383"/>
      <c r="F151" s="451"/>
      <c r="G151" s="451"/>
      <c r="H151" s="341"/>
      <c r="I151" s="341"/>
      <c r="J151" s="306">
        <v>813030000</v>
      </c>
      <c r="K151" s="184">
        <v>3</v>
      </c>
      <c r="L151" s="307" t="s">
        <v>769</v>
      </c>
      <c r="M151" s="184"/>
      <c r="N151" s="308"/>
      <c r="O151" s="308">
        <v>499</v>
      </c>
      <c r="P151" s="428">
        <f t="shared" si="4"/>
        <v>4.4198033136861533E-5</v>
      </c>
    </row>
    <row r="152" spans="2:16" ht="21.95" customHeight="1">
      <c r="B152" s="341"/>
      <c r="C152" s="383"/>
      <c r="D152" s="341"/>
      <c r="E152" s="383"/>
      <c r="F152" s="451"/>
      <c r="G152" s="451"/>
      <c r="H152" s="341"/>
      <c r="I152" s="341"/>
      <c r="J152" s="306">
        <v>813070000</v>
      </c>
      <c r="K152" s="184">
        <v>3</v>
      </c>
      <c r="L152" s="307" t="s">
        <v>777</v>
      </c>
      <c r="M152" s="184" t="s">
        <v>35</v>
      </c>
      <c r="N152" s="308">
        <v>865175</v>
      </c>
      <c r="O152" s="308">
        <v>378740</v>
      </c>
      <c r="P152" s="428">
        <f t="shared" si="4"/>
        <v>3.3546218577665203E-2</v>
      </c>
    </row>
    <row r="153" spans="2:16" ht="21.95" customHeight="1">
      <c r="B153" s="341"/>
      <c r="C153" s="383"/>
      <c r="D153" s="341"/>
      <c r="E153" s="383"/>
      <c r="F153" s="451"/>
      <c r="G153" s="451"/>
      <c r="H153" s="341"/>
      <c r="I153" s="341"/>
      <c r="J153" s="312">
        <v>900000000</v>
      </c>
      <c r="K153" s="313">
        <v>1</v>
      </c>
      <c r="L153" s="314" t="s">
        <v>817</v>
      </c>
      <c r="M153" s="313"/>
      <c r="N153" s="316"/>
      <c r="O153" s="316">
        <v>223919</v>
      </c>
      <c r="P153" s="435">
        <f t="shared" si="4"/>
        <v>1.9833225214374542E-2</v>
      </c>
    </row>
    <row r="154" spans="2:16" ht="21.95" customHeight="1" thickBot="1">
      <c r="B154" s="341"/>
      <c r="C154" s="383"/>
      <c r="D154" s="341"/>
      <c r="E154" s="383"/>
      <c r="F154" s="451"/>
      <c r="G154" s="451"/>
      <c r="H154" s="341"/>
      <c r="I154" s="341"/>
      <c r="J154" s="300">
        <v>901000000</v>
      </c>
      <c r="K154" s="301">
        <v>2</v>
      </c>
      <c r="L154" s="302" t="s">
        <v>1276</v>
      </c>
      <c r="M154" s="301"/>
      <c r="N154" s="303"/>
      <c r="O154" s="303">
        <v>223919</v>
      </c>
      <c r="P154" s="427">
        <f t="shared" si="4"/>
        <v>1.9833225214374542E-2</v>
      </c>
    </row>
    <row r="155" spans="2:16" ht="21.95" customHeight="1" thickBot="1">
      <c r="B155" s="341"/>
      <c r="C155" s="383"/>
      <c r="D155" s="341"/>
      <c r="E155" s="383"/>
      <c r="F155" s="451"/>
      <c r="G155" s="451"/>
      <c r="H155" s="341"/>
      <c r="I155" s="341"/>
      <c r="J155" s="335" t="s">
        <v>1310</v>
      </c>
      <c r="K155" s="336"/>
      <c r="L155" s="452"/>
      <c r="M155" s="366"/>
      <c r="N155" s="339"/>
      <c r="O155" s="453">
        <f>O6+O30+O48+O53+O71+O98+O142+O153</f>
        <v>1129009516</v>
      </c>
      <c r="P155" s="454">
        <f t="shared" si="4"/>
        <v>100</v>
      </c>
    </row>
    <row r="156" spans="2:16" ht="21.95" customHeight="1">
      <c r="B156" s="341"/>
      <c r="C156" s="383"/>
      <c r="D156" s="341"/>
      <c r="E156" s="383"/>
      <c r="F156" s="451"/>
      <c r="G156" s="451"/>
      <c r="H156" s="341"/>
      <c r="I156" s="341"/>
      <c r="J156" s="455"/>
      <c r="K156" s="392"/>
      <c r="L156" s="392"/>
      <c r="M156" s="391"/>
      <c r="N156" s="444"/>
      <c r="O156" s="444"/>
      <c r="P156" s="456"/>
    </row>
    <row r="157" spans="2:16" ht="21.95" customHeight="1">
      <c r="B157" s="341"/>
      <c r="C157" s="383"/>
      <c r="D157" s="341"/>
      <c r="E157" s="383"/>
      <c r="F157" s="451"/>
      <c r="G157" s="451"/>
      <c r="H157" s="341"/>
      <c r="I157" s="341"/>
      <c r="J157" s="457"/>
      <c r="K157" s="341"/>
      <c r="L157" s="341"/>
      <c r="M157" s="383"/>
      <c r="N157" s="458"/>
      <c r="O157" s="458"/>
      <c r="P157" s="341"/>
    </row>
    <row r="158" spans="2:16" ht="21.95" customHeight="1">
      <c r="B158" s="341"/>
      <c r="C158" s="383"/>
      <c r="D158" s="341"/>
      <c r="E158" s="383"/>
      <c r="F158" s="451"/>
      <c r="G158" s="451"/>
      <c r="H158" s="341"/>
      <c r="I158" s="341"/>
      <c r="J158" s="457"/>
      <c r="K158" s="341"/>
      <c r="L158" s="341"/>
      <c r="M158" s="383"/>
      <c r="N158" s="458"/>
      <c r="O158" s="458"/>
      <c r="P158" s="341"/>
    </row>
    <row r="159" spans="2:16" ht="21.95" customHeight="1">
      <c r="B159" s="341"/>
      <c r="C159" s="383"/>
      <c r="D159" s="341"/>
      <c r="E159" s="383"/>
      <c r="F159" s="451"/>
      <c r="G159" s="451"/>
      <c r="H159" s="341"/>
      <c r="I159" s="341"/>
      <c r="J159" s="457"/>
      <c r="K159" s="341"/>
      <c r="L159" s="341"/>
      <c r="M159" s="383"/>
      <c r="N159" s="458"/>
      <c r="O159" s="458"/>
      <c r="P159" s="341"/>
    </row>
    <row r="160" spans="2:16" ht="21.95" customHeight="1">
      <c r="B160" s="341"/>
      <c r="C160" s="383"/>
      <c r="D160" s="341"/>
      <c r="E160" s="383"/>
      <c r="F160" s="451"/>
      <c r="G160" s="451"/>
      <c r="H160" s="341"/>
      <c r="I160" s="341"/>
      <c r="J160" s="457"/>
      <c r="K160" s="341"/>
      <c r="L160" s="341"/>
      <c r="M160" s="383"/>
      <c r="N160" s="458"/>
      <c r="O160" s="458"/>
      <c r="P160" s="341"/>
    </row>
    <row r="161" spans="2:16" ht="21.95" customHeight="1">
      <c r="B161" s="341"/>
      <c r="C161" s="383"/>
      <c r="D161" s="341"/>
      <c r="E161" s="383"/>
      <c r="F161" s="451"/>
      <c r="G161" s="451"/>
      <c r="H161" s="341"/>
      <c r="I161" s="341"/>
      <c r="J161" s="457"/>
      <c r="K161" s="341"/>
      <c r="L161" s="341"/>
      <c r="M161" s="383"/>
      <c r="N161" s="458"/>
      <c r="O161" s="458"/>
      <c r="P161" s="341"/>
    </row>
    <row r="162" spans="2:16" ht="21.95" customHeight="1">
      <c r="B162" s="341"/>
      <c r="C162" s="383"/>
      <c r="D162" s="341"/>
      <c r="E162" s="383"/>
      <c r="F162" s="451"/>
      <c r="G162" s="451"/>
      <c r="H162" s="341"/>
      <c r="I162" s="341"/>
      <c r="J162" s="457"/>
      <c r="K162" s="341"/>
      <c r="L162" s="341"/>
      <c r="M162" s="383"/>
      <c r="N162" s="458"/>
      <c r="O162" s="458"/>
      <c r="P162" s="341"/>
    </row>
    <row r="163" spans="2:16" ht="21.95" customHeight="1">
      <c r="B163" s="341"/>
      <c r="C163" s="383"/>
      <c r="D163" s="341"/>
      <c r="E163" s="383"/>
      <c r="F163" s="451"/>
      <c r="G163" s="451"/>
      <c r="H163" s="341"/>
      <c r="I163" s="341"/>
      <c r="J163" s="457"/>
      <c r="K163" s="341"/>
      <c r="L163" s="341"/>
      <c r="M163" s="383"/>
      <c r="N163" s="458"/>
      <c r="O163" s="458"/>
      <c r="P163" s="341"/>
    </row>
    <row r="164" spans="2:16" ht="21.95" customHeight="1">
      <c r="B164" s="341"/>
      <c r="C164" s="383"/>
      <c r="D164" s="341"/>
      <c r="E164" s="383"/>
      <c r="F164" s="451"/>
      <c r="G164" s="451"/>
      <c r="H164" s="341"/>
      <c r="I164" s="341"/>
      <c r="J164" s="457"/>
      <c r="K164" s="341"/>
      <c r="L164" s="341"/>
      <c r="M164" s="383"/>
      <c r="N164" s="458"/>
      <c r="O164" s="458"/>
      <c r="P164" s="341"/>
    </row>
    <row r="165" spans="2:16" ht="21.95" customHeight="1">
      <c r="B165" s="341"/>
      <c r="C165" s="383"/>
      <c r="D165" s="341"/>
      <c r="E165" s="383"/>
      <c r="F165" s="451"/>
      <c r="G165" s="451"/>
      <c r="H165" s="341"/>
      <c r="I165" s="341"/>
      <c r="J165" s="457"/>
      <c r="K165" s="341"/>
      <c r="L165" s="341"/>
      <c r="M165" s="383"/>
      <c r="N165" s="458"/>
      <c r="O165" s="458"/>
      <c r="P165" s="341"/>
    </row>
    <row r="166" spans="2:16" ht="21.95" customHeight="1">
      <c r="B166" s="341"/>
      <c r="C166" s="383"/>
      <c r="D166" s="341"/>
      <c r="E166" s="383"/>
      <c r="F166" s="451"/>
      <c r="G166" s="451"/>
      <c r="H166" s="341"/>
      <c r="I166" s="341"/>
      <c r="J166" s="457"/>
      <c r="K166" s="341"/>
      <c r="L166" s="341"/>
      <c r="M166" s="383"/>
      <c r="N166" s="458"/>
      <c r="O166" s="458"/>
      <c r="P166" s="341"/>
    </row>
    <row r="167" spans="2:16" ht="21.95" customHeight="1">
      <c r="B167" s="341"/>
      <c r="C167" s="383"/>
      <c r="D167" s="341"/>
      <c r="E167" s="383"/>
      <c r="F167" s="451"/>
      <c r="G167" s="451"/>
      <c r="H167" s="341"/>
      <c r="I167" s="341"/>
      <c r="J167" s="457"/>
      <c r="K167" s="341"/>
      <c r="L167" s="341"/>
      <c r="M167" s="383"/>
      <c r="N167" s="458"/>
      <c r="O167" s="458"/>
      <c r="P167" s="341"/>
    </row>
    <row r="168" spans="2:16" ht="21.95" customHeight="1">
      <c r="B168" s="341"/>
      <c r="C168" s="383"/>
      <c r="D168" s="341"/>
      <c r="E168" s="383"/>
      <c r="F168" s="451"/>
      <c r="G168" s="451"/>
      <c r="H168" s="341"/>
      <c r="I168" s="341"/>
      <c r="J168" s="457"/>
      <c r="K168" s="341"/>
      <c r="L168" s="341"/>
      <c r="M168" s="383"/>
      <c r="N168" s="458"/>
      <c r="O168" s="458"/>
      <c r="P168" s="341"/>
    </row>
    <row r="169" spans="2:16" ht="21.95" customHeight="1">
      <c r="B169" s="341"/>
      <c r="C169" s="383"/>
      <c r="D169" s="341"/>
      <c r="E169" s="383"/>
      <c r="F169" s="451"/>
      <c r="G169" s="451"/>
      <c r="H169" s="341"/>
      <c r="I169" s="341"/>
      <c r="J169" s="457"/>
      <c r="K169" s="341"/>
      <c r="L169" s="341"/>
      <c r="M169" s="383"/>
      <c r="N169" s="458"/>
      <c r="O169" s="458"/>
      <c r="P169" s="341"/>
    </row>
    <row r="170" spans="2:16" ht="21.95" customHeight="1">
      <c r="B170" s="341"/>
      <c r="C170" s="383"/>
      <c r="D170" s="341"/>
      <c r="E170" s="383"/>
      <c r="F170" s="451"/>
      <c r="G170" s="451"/>
      <c r="H170" s="341"/>
      <c r="I170" s="341"/>
      <c r="J170" s="457"/>
      <c r="K170" s="341"/>
      <c r="L170" s="341"/>
      <c r="M170" s="383"/>
      <c r="N170" s="458"/>
      <c r="O170" s="458"/>
      <c r="P170" s="341"/>
    </row>
    <row r="171" spans="2:16" ht="21.95" customHeight="1">
      <c r="B171" s="341"/>
      <c r="C171" s="383"/>
      <c r="D171" s="341"/>
      <c r="E171" s="383"/>
      <c r="F171" s="451"/>
      <c r="G171" s="451"/>
      <c r="H171" s="341"/>
      <c r="I171" s="341"/>
      <c r="J171" s="457"/>
      <c r="K171" s="341"/>
      <c r="L171" s="341"/>
      <c r="M171" s="383"/>
      <c r="N171" s="458"/>
      <c r="O171" s="458"/>
      <c r="P171" s="341"/>
    </row>
    <row r="172" spans="2:16" ht="21.95" customHeight="1">
      <c r="B172" s="341"/>
      <c r="C172" s="383"/>
      <c r="D172" s="341"/>
      <c r="E172" s="383"/>
      <c r="F172" s="451"/>
      <c r="G172" s="451"/>
      <c r="H172" s="341"/>
      <c r="I172" s="341"/>
      <c r="J172" s="457"/>
      <c r="K172" s="341"/>
      <c r="L172" s="341"/>
      <c r="M172" s="383"/>
      <c r="N172" s="458"/>
      <c r="O172" s="458"/>
      <c r="P172" s="341"/>
    </row>
    <row r="173" spans="2:16" ht="21.95" customHeight="1">
      <c r="B173" s="341"/>
      <c r="C173" s="383"/>
      <c r="D173" s="341"/>
      <c r="E173" s="383"/>
      <c r="F173" s="451"/>
      <c r="G173" s="451"/>
      <c r="H173" s="341"/>
      <c r="I173" s="341"/>
      <c r="J173" s="457"/>
      <c r="K173" s="341"/>
      <c r="L173" s="341"/>
      <c r="M173" s="383"/>
      <c r="N173" s="458"/>
      <c r="O173" s="458"/>
      <c r="P173" s="341"/>
    </row>
    <row r="174" spans="2:16" ht="21.95" customHeight="1">
      <c r="B174" s="341"/>
      <c r="C174" s="383"/>
      <c r="D174" s="341"/>
      <c r="E174" s="383"/>
      <c r="F174" s="451"/>
      <c r="G174" s="451"/>
      <c r="H174" s="341"/>
      <c r="I174" s="341"/>
      <c r="J174" s="457"/>
      <c r="K174" s="341"/>
      <c r="L174" s="341"/>
      <c r="M174" s="383"/>
      <c r="N174" s="458"/>
      <c r="O174" s="458"/>
      <c r="P174" s="341"/>
    </row>
    <row r="175" spans="2:16" ht="21.95" customHeight="1">
      <c r="B175" s="341"/>
      <c r="C175" s="383"/>
      <c r="D175" s="341"/>
      <c r="E175" s="383"/>
      <c r="F175" s="451"/>
      <c r="G175" s="451"/>
      <c r="H175" s="341"/>
      <c r="I175" s="341"/>
      <c r="J175" s="457"/>
      <c r="K175" s="341"/>
      <c r="L175" s="341"/>
      <c r="M175" s="383"/>
      <c r="N175" s="458"/>
      <c r="O175" s="458"/>
      <c r="P175" s="341"/>
    </row>
    <row r="176" spans="2:16" ht="21.95" customHeight="1">
      <c r="B176" s="341"/>
      <c r="C176" s="383"/>
      <c r="D176" s="341"/>
      <c r="E176" s="383"/>
      <c r="F176" s="451"/>
      <c r="G176" s="451"/>
      <c r="H176" s="341"/>
      <c r="I176" s="341"/>
      <c r="J176" s="457"/>
      <c r="K176" s="341"/>
      <c r="L176" s="341"/>
      <c r="M176" s="383"/>
      <c r="N176" s="458"/>
      <c r="O176" s="458"/>
      <c r="P176" s="341"/>
    </row>
    <row r="177" spans="2:16" ht="21.95" customHeight="1">
      <c r="B177" s="341"/>
      <c r="C177" s="383"/>
      <c r="D177" s="341"/>
      <c r="E177" s="383"/>
      <c r="F177" s="451"/>
      <c r="G177" s="451"/>
      <c r="H177" s="341"/>
      <c r="I177" s="341"/>
      <c r="J177" s="457"/>
      <c r="K177" s="341"/>
      <c r="L177" s="341"/>
      <c r="M177" s="383"/>
      <c r="N177" s="458"/>
      <c r="O177" s="458"/>
      <c r="P177" s="341"/>
    </row>
    <row r="178" spans="2:16" ht="21.95" customHeight="1">
      <c r="B178" s="341"/>
      <c r="C178" s="383"/>
      <c r="D178" s="341"/>
      <c r="E178" s="383"/>
      <c r="F178" s="451"/>
      <c r="G178" s="451"/>
      <c r="H178" s="341"/>
      <c r="I178" s="341"/>
      <c r="J178" s="457"/>
      <c r="K178" s="341"/>
      <c r="L178" s="341"/>
      <c r="M178" s="383"/>
      <c r="N178" s="458"/>
      <c r="O178" s="458"/>
      <c r="P178" s="341"/>
    </row>
    <row r="179" spans="2:16" ht="21.95" customHeight="1">
      <c r="B179" s="341"/>
      <c r="C179" s="383"/>
      <c r="D179" s="341"/>
      <c r="E179" s="383"/>
      <c r="F179" s="451"/>
      <c r="G179" s="451"/>
      <c r="H179" s="341"/>
      <c r="I179" s="341"/>
      <c r="J179" s="457"/>
      <c r="K179" s="341"/>
      <c r="L179" s="341"/>
      <c r="M179" s="383"/>
      <c r="N179" s="458"/>
      <c r="O179" s="458"/>
      <c r="P179" s="341"/>
    </row>
    <row r="180" spans="2:16" ht="21.95" customHeight="1">
      <c r="B180" s="341"/>
      <c r="C180" s="383"/>
      <c r="D180" s="341"/>
      <c r="E180" s="383"/>
      <c r="F180" s="451"/>
      <c r="G180" s="451"/>
      <c r="H180" s="341"/>
      <c r="I180" s="341"/>
      <c r="J180" s="457"/>
      <c r="K180" s="341"/>
      <c r="L180" s="341"/>
      <c r="M180" s="383"/>
      <c r="N180" s="458"/>
      <c r="O180" s="458"/>
      <c r="P180" s="341"/>
    </row>
    <row r="181" spans="2:16" ht="21.95" customHeight="1">
      <c r="B181" s="341"/>
      <c r="C181" s="383"/>
      <c r="D181" s="341"/>
      <c r="E181" s="383"/>
      <c r="F181" s="451"/>
      <c r="G181" s="451"/>
      <c r="H181" s="341"/>
      <c r="I181" s="341"/>
      <c r="J181" s="457"/>
      <c r="K181" s="341"/>
      <c r="L181" s="341"/>
      <c r="M181" s="383"/>
      <c r="N181" s="458"/>
      <c r="O181" s="458"/>
      <c r="P181" s="341"/>
    </row>
    <row r="182" spans="2:16" ht="21.95" customHeight="1">
      <c r="B182" s="341"/>
      <c r="C182" s="383"/>
      <c r="D182" s="341"/>
      <c r="E182" s="383"/>
      <c r="F182" s="451"/>
      <c r="G182" s="451"/>
      <c r="H182" s="341"/>
      <c r="I182" s="341"/>
      <c r="J182" s="457"/>
      <c r="K182" s="341"/>
      <c r="L182" s="341"/>
      <c r="M182" s="383"/>
      <c r="N182" s="458"/>
      <c r="O182" s="458"/>
      <c r="P182" s="341"/>
    </row>
    <row r="183" spans="2:16" ht="21.95" customHeight="1">
      <c r="B183" s="341"/>
      <c r="C183" s="383"/>
      <c r="D183" s="341"/>
      <c r="E183" s="383"/>
      <c r="F183" s="451"/>
      <c r="G183" s="451"/>
      <c r="H183" s="341"/>
      <c r="I183" s="341"/>
      <c r="J183" s="457"/>
      <c r="K183" s="341"/>
      <c r="L183" s="341"/>
      <c r="M183" s="383"/>
      <c r="N183" s="458"/>
      <c r="O183" s="458"/>
      <c r="P183" s="341"/>
    </row>
    <row r="184" spans="2:16" ht="21.95" customHeight="1">
      <c r="B184" s="341"/>
      <c r="C184" s="383"/>
      <c r="D184" s="341"/>
      <c r="E184" s="383"/>
      <c r="F184" s="451"/>
      <c r="G184" s="451"/>
      <c r="H184" s="341"/>
      <c r="I184" s="341"/>
      <c r="J184" s="457"/>
      <c r="K184" s="341"/>
      <c r="L184" s="341"/>
      <c r="M184" s="383"/>
      <c r="N184" s="458"/>
      <c r="O184" s="458"/>
      <c r="P184" s="341"/>
    </row>
    <row r="185" spans="2:16" ht="21.95" customHeight="1">
      <c r="B185" s="341"/>
      <c r="C185" s="383"/>
      <c r="D185" s="341"/>
      <c r="E185" s="383"/>
      <c r="F185" s="451"/>
      <c r="G185" s="451"/>
      <c r="H185" s="341"/>
      <c r="I185" s="341"/>
      <c r="J185" s="457"/>
      <c r="K185" s="341"/>
      <c r="L185" s="341"/>
      <c r="M185" s="383"/>
      <c r="N185" s="458"/>
      <c r="O185" s="458"/>
      <c r="P185" s="341"/>
    </row>
    <row r="186" spans="2:16" ht="21.95" customHeight="1">
      <c r="B186" s="341"/>
      <c r="C186" s="383"/>
      <c r="D186" s="341"/>
      <c r="E186" s="383"/>
      <c r="F186" s="451"/>
      <c r="G186" s="451"/>
      <c r="H186" s="341"/>
      <c r="I186" s="341"/>
      <c r="J186" s="457"/>
      <c r="K186" s="341"/>
      <c r="L186" s="341"/>
      <c r="M186" s="383"/>
      <c r="N186" s="458"/>
      <c r="O186" s="458"/>
      <c r="P186" s="341"/>
    </row>
    <row r="187" spans="2:16" ht="21.95" customHeight="1">
      <c r="B187" s="341"/>
      <c r="C187" s="383"/>
      <c r="D187" s="341"/>
      <c r="E187" s="383"/>
      <c r="F187" s="451"/>
      <c r="G187" s="451"/>
      <c r="H187" s="341"/>
      <c r="I187" s="341"/>
      <c r="J187" s="457"/>
      <c r="K187" s="341"/>
      <c r="L187" s="341"/>
      <c r="M187" s="383"/>
      <c r="N187" s="458"/>
      <c r="O187" s="458"/>
      <c r="P187" s="341"/>
    </row>
    <row r="188" spans="2:16" ht="21.95" customHeight="1">
      <c r="B188" s="341"/>
      <c r="C188" s="383"/>
      <c r="D188" s="341"/>
      <c r="E188" s="383"/>
      <c r="F188" s="451"/>
      <c r="G188" s="451"/>
      <c r="H188" s="341"/>
      <c r="I188" s="341"/>
      <c r="J188" s="457"/>
      <c r="K188" s="341"/>
      <c r="L188" s="341"/>
      <c r="M188" s="383"/>
      <c r="N188" s="458"/>
      <c r="O188" s="458"/>
      <c r="P188" s="341"/>
    </row>
    <row r="189" spans="2:16" ht="21.95" customHeight="1">
      <c r="B189" s="341"/>
      <c r="C189" s="383"/>
      <c r="D189" s="341"/>
      <c r="E189" s="383"/>
      <c r="F189" s="451"/>
      <c r="G189" s="451"/>
      <c r="H189" s="341"/>
      <c r="I189" s="341"/>
      <c r="J189" s="457"/>
      <c r="K189" s="341"/>
      <c r="L189" s="341"/>
      <c r="M189" s="383"/>
      <c r="N189" s="458"/>
      <c r="O189" s="458"/>
      <c r="P189" s="341"/>
    </row>
    <row r="190" spans="2:16" ht="21.95" customHeight="1">
      <c r="B190" s="341"/>
      <c r="C190" s="383"/>
      <c r="D190" s="341"/>
      <c r="E190" s="383"/>
      <c r="F190" s="451"/>
      <c r="G190" s="451"/>
      <c r="H190" s="341"/>
      <c r="I190" s="341"/>
      <c r="J190" s="457"/>
      <c r="K190" s="341"/>
      <c r="L190" s="341"/>
      <c r="M190" s="383"/>
      <c r="N190" s="458"/>
      <c r="O190" s="458"/>
      <c r="P190" s="341"/>
    </row>
    <row r="191" spans="2:16" ht="21.95" customHeight="1">
      <c r="B191" s="341"/>
      <c r="C191" s="383"/>
      <c r="D191" s="341"/>
      <c r="E191" s="383"/>
      <c r="F191" s="451"/>
      <c r="G191" s="451"/>
      <c r="H191" s="341"/>
      <c r="I191" s="341"/>
      <c r="J191" s="457"/>
      <c r="K191" s="341"/>
      <c r="L191" s="341"/>
      <c r="M191" s="383"/>
      <c r="N191" s="458"/>
      <c r="O191" s="458"/>
      <c r="P191" s="341"/>
    </row>
    <row r="192" spans="2:16" ht="21.95" customHeight="1">
      <c r="B192" s="341"/>
      <c r="C192" s="383"/>
      <c r="D192" s="341"/>
      <c r="E192" s="383"/>
      <c r="F192" s="451"/>
      <c r="G192" s="451"/>
      <c r="H192" s="341"/>
      <c r="I192" s="341"/>
      <c r="J192" s="457"/>
      <c r="K192" s="341"/>
      <c r="L192" s="341"/>
      <c r="M192" s="383"/>
      <c r="N192" s="458"/>
      <c r="O192" s="458"/>
      <c r="P192" s="341"/>
    </row>
    <row r="193" spans="2:16" ht="21.95" customHeight="1">
      <c r="B193" s="341"/>
      <c r="C193" s="383"/>
      <c r="D193" s="341"/>
      <c r="E193" s="383"/>
      <c r="F193" s="451"/>
      <c r="G193" s="451"/>
      <c r="H193" s="341"/>
      <c r="I193" s="341"/>
      <c r="J193" s="457"/>
      <c r="K193" s="341"/>
      <c r="L193" s="341"/>
      <c r="M193" s="383"/>
      <c r="N193" s="458"/>
      <c r="O193" s="458"/>
      <c r="P193" s="341"/>
    </row>
    <row r="194" spans="2:16" ht="21.95" customHeight="1">
      <c r="B194" s="341"/>
      <c r="C194" s="383"/>
      <c r="D194" s="341"/>
      <c r="E194" s="383"/>
      <c r="F194" s="451"/>
      <c r="G194" s="451"/>
      <c r="H194" s="341"/>
      <c r="I194" s="341"/>
      <c r="J194" s="457"/>
      <c r="K194" s="341"/>
      <c r="L194" s="341"/>
      <c r="M194" s="383"/>
      <c r="N194" s="458"/>
      <c r="O194" s="458"/>
      <c r="P194" s="341"/>
    </row>
    <row r="195" spans="2:16" ht="21.95" customHeight="1">
      <c r="B195" s="341"/>
      <c r="C195" s="383"/>
      <c r="D195" s="341"/>
      <c r="E195" s="383"/>
      <c r="F195" s="451"/>
      <c r="G195" s="451"/>
      <c r="H195" s="341"/>
      <c r="I195" s="341"/>
      <c r="J195" s="457"/>
      <c r="K195" s="341"/>
      <c r="L195" s="341"/>
      <c r="M195" s="383"/>
      <c r="N195" s="458"/>
      <c r="O195" s="458"/>
      <c r="P195" s="341"/>
    </row>
    <row r="196" spans="2:16" ht="21.95" customHeight="1">
      <c r="B196" s="341"/>
      <c r="C196" s="383"/>
      <c r="D196" s="341"/>
      <c r="E196" s="383"/>
      <c r="F196" s="451"/>
      <c r="G196" s="451"/>
      <c r="H196" s="341"/>
      <c r="I196" s="341"/>
      <c r="J196" s="457"/>
      <c r="K196" s="341"/>
      <c r="L196" s="341"/>
      <c r="M196" s="383"/>
      <c r="N196" s="458"/>
      <c r="O196" s="458"/>
      <c r="P196" s="341"/>
    </row>
    <row r="197" spans="2:16" ht="21.95" customHeight="1">
      <c r="B197" s="341"/>
      <c r="C197" s="383"/>
      <c r="D197" s="341"/>
      <c r="E197" s="383"/>
      <c r="F197" s="451"/>
      <c r="G197" s="451"/>
      <c r="H197" s="341"/>
      <c r="I197" s="341"/>
      <c r="J197" s="457"/>
      <c r="K197" s="341"/>
      <c r="L197" s="341"/>
      <c r="M197" s="383"/>
      <c r="N197" s="458"/>
      <c r="O197" s="458"/>
      <c r="P197" s="341"/>
    </row>
    <row r="198" spans="2:16" ht="21.95" customHeight="1">
      <c r="B198" s="341"/>
      <c r="C198" s="383"/>
      <c r="D198" s="341"/>
      <c r="E198" s="383"/>
      <c r="F198" s="451"/>
      <c r="G198" s="451"/>
      <c r="H198" s="341"/>
      <c r="I198" s="341"/>
      <c r="J198" s="457"/>
      <c r="K198" s="341"/>
      <c r="L198" s="341"/>
      <c r="M198" s="383"/>
      <c r="N198" s="458"/>
      <c r="O198" s="458"/>
      <c r="P198" s="341"/>
    </row>
    <row r="199" spans="2:16" ht="21.95" customHeight="1">
      <c r="B199" s="341"/>
      <c r="C199" s="383"/>
      <c r="D199" s="341"/>
      <c r="E199" s="383"/>
      <c r="F199" s="451"/>
      <c r="G199" s="451"/>
      <c r="H199" s="341"/>
      <c r="I199" s="341"/>
      <c r="J199" s="457"/>
      <c r="K199" s="341"/>
      <c r="L199" s="341"/>
      <c r="M199" s="383"/>
      <c r="N199" s="458"/>
      <c r="O199" s="458"/>
      <c r="P199" s="341"/>
    </row>
    <row r="200" spans="2:16" ht="21.95" customHeight="1">
      <c r="B200" s="341"/>
      <c r="C200" s="383"/>
      <c r="D200" s="341"/>
      <c r="E200" s="383"/>
      <c r="F200" s="451"/>
      <c r="G200" s="451"/>
      <c r="H200" s="341"/>
      <c r="I200" s="341"/>
      <c r="J200" s="457"/>
      <c r="K200" s="341"/>
      <c r="L200" s="341"/>
      <c r="M200" s="383"/>
      <c r="N200" s="458"/>
      <c r="O200" s="458"/>
      <c r="P200" s="341"/>
    </row>
    <row r="201" spans="2:16" ht="21.95" customHeight="1">
      <c r="B201" s="341"/>
      <c r="C201" s="383"/>
      <c r="D201" s="341"/>
      <c r="E201" s="383"/>
      <c r="F201" s="451"/>
      <c r="G201" s="451"/>
      <c r="H201" s="341"/>
      <c r="I201" s="341"/>
      <c r="J201" s="457"/>
      <c r="K201" s="341"/>
      <c r="L201" s="341"/>
      <c r="M201" s="383"/>
      <c r="N201" s="458"/>
      <c r="O201" s="458"/>
      <c r="P201" s="341"/>
    </row>
    <row r="202" spans="2:16" ht="21.95" customHeight="1">
      <c r="B202" s="341"/>
      <c r="C202" s="383"/>
      <c r="D202" s="341"/>
      <c r="E202" s="383"/>
      <c r="F202" s="451"/>
      <c r="G202" s="451"/>
      <c r="H202" s="341"/>
      <c r="I202" s="341"/>
      <c r="J202" s="457"/>
      <c r="K202" s="341"/>
      <c r="L202" s="341"/>
      <c r="M202" s="383"/>
      <c r="N202" s="458"/>
      <c r="O202" s="458"/>
      <c r="P202" s="341"/>
    </row>
    <row r="203" spans="2:16" ht="21.95" customHeight="1">
      <c r="B203" s="341"/>
      <c r="C203" s="383"/>
      <c r="D203" s="341"/>
      <c r="E203" s="383"/>
      <c r="F203" s="451"/>
      <c r="G203" s="451"/>
      <c r="H203" s="341"/>
      <c r="I203" s="341"/>
      <c r="J203" s="457"/>
      <c r="K203" s="341"/>
      <c r="L203" s="341"/>
      <c r="M203" s="383"/>
      <c r="N203" s="458"/>
      <c r="O203" s="458"/>
      <c r="P203" s="341"/>
    </row>
    <row r="204" spans="2:16" ht="21.95" customHeight="1">
      <c r="B204" s="341"/>
      <c r="C204" s="383"/>
      <c r="D204" s="341"/>
      <c r="E204" s="383"/>
      <c r="F204" s="451"/>
      <c r="G204" s="451"/>
      <c r="H204" s="341"/>
      <c r="I204" s="341"/>
      <c r="J204" s="457"/>
      <c r="K204" s="341"/>
      <c r="L204" s="341"/>
      <c r="M204" s="383"/>
      <c r="N204" s="458"/>
      <c r="O204" s="458"/>
      <c r="P204" s="341"/>
    </row>
    <row r="205" spans="2:16" ht="21.95" customHeight="1">
      <c r="B205" s="341"/>
      <c r="C205" s="383"/>
      <c r="D205" s="341"/>
      <c r="E205" s="383"/>
      <c r="F205" s="451"/>
      <c r="G205" s="451"/>
      <c r="H205" s="341"/>
      <c r="I205" s="341"/>
      <c r="J205" s="457"/>
      <c r="K205" s="341"/>
      <c r="L205" s="341"/>
      <c r="M205" s="383"/>
      <c r="N205" s="458"/>
      <c r="O205" s="458"/>
      <c r="P205" s="341"/>
    </row>
    <row r="206" spans="2:16" ht="21.95" customHeight="1">
      <c r="B206" s="341"/>
      <c r="C206" s="383"/>
      <c r="D206" s="341"/>
      <c r="E206" s="383"/>
      <c r="F206" s="451"/>
      <c r="G206" s="451"/>
      <c r="H206" s="341"/>
      <c r="I206" s="341"/>
      <c r="J206" s="457"/>
      <c r="K206" s="341"/>
      <c r="L206" s="341"/>
      <c r="M206" s="383"/>
      <c r="N206" s="458"/>
      <c r="O206" s="458"/>
      <c r="P206" s="341"/>
    </row>
    <row r="207" spans="2:16" ht="21.95" customHeight="1">
      <c r="B207" s="341"/>
      <c r="C207" s="383"/>
      <c r="D207" s="341"/>
      <c r="E207" s="383"/>
      <c r="F207" s="451"/>
      <c r="G207" s="451"/>
      <c r="H207" s="341"/>
      <c r="I207" s="341"/>
      <c r="J207" s="457"/>
      <c r="K207" s="341"/>
      <c r="L207" s="341"/>
      <c r="M207" s="383"/>
      <c r="N207" s="458"/>
      <c r="O207" s="458"/>
      <c r="P207" s="341"/>
    </row>
    <row r="208" spans="2:16" ht="21.95" customHeight="1">
      <c r="B208" s="341"/>
      <c r="C208" s="383"/>
      <c r="D208" s="341"/>
      <c r="E208" s="383"/>
      <c r="F208" s="451"/>
      <c r="G208" s="451"/>
      <c r="H208" s="341"/>
      <c r="I208" s="341"/>
      <c r="J208" s="457"/>
      <c r="K208" s="341"/>
      <c r="L208" s="341"/>
      <c r="M208" s="383"/>
      <c r="N208" s="458"/>
      <c r="O208" s="458"/>
      <c r="P208" s="341"/>
    </row>
    <row r="209" spans="2:16" ht="21.95" customHeight="1">
      <c r="B209" s="341"/>
      <c r="C209" s="383"/>
      <c r="D209" s="341"/>
      <c r="E209" s="383"/>
      <c r="F209" s="451"/>
      <c r="G209" s="451"/>
      <c r="H209" s="341"/>
      <c r="I209" s="341"/>
      <c r="J209" s="457"/>
      <c r="K209" s="341"/>
      <c r="L209" s="341"/>
      <c r="M209" s="383"/>
      <c r="N209" s="458"/>
      <c r="O209" s="458"/>
      <c r="P209" s="341"/>
    </row>
    <row r="210" spans="2:16" ht="21.95" customHeight="1">
      <c r="B210" s="341"/>
      <c r="C210" s="383"/>
      <c r="D210" s="341"/>
      <c r="E210" s="383"/>
      <c r="F210" s="451"/>
      <c r="G210" s="451"/>
      <c r="H210" s="341"/>
      <c r="I210" s="341"/>
      <c r="J210" s="457"/>
      <c r="K210" s="341"/>
      <c r="L210" s="341"/>
      <c r="M210" s="383"/>
      <c r="N210" s="458"/>
      <c r="O210" s="458"/>
      <c r="P210" s="341"/>
    </row>
    <row r="211" spans="2:16" ht="21.95" customHeight="1">
      <c r="B211" s="341"/>
      <c r="C211" s="383"/>
      <c r="D211" s="341"/>
      <c r="E211" s="383"/>
      <c r="F211" s="451"/>
      <c r="G211" s="451"/>
      <c r="H211" s="341"/>
      <c r="I211" s="341"/>
      <c r="J211" s="457"/>
      <c r="K211" s="341"/>
      <c r="L211" s="341"/>
      <c r="M211" s="383"/>
      <c r="N211" s="458"/>
      <c r="O211" s="458"/>
      <c r="P211" s="341"/>
    </row>
    <row r="212" spans="2:16" ht="21.95" customHeight="1">
      <c r="B212" s="341"/>
      <c r="C212" s="383"/>
      <c r="D212" s="341"/>
      <c r="E212" s="383"/>
      <c r="F212" s="451"/>
      <c r="G212" s="451"/>
      <c r="H212" s="341"/>
      <c r="I212" s="341"/>
      <c r="J212" s="457"/>
      <c r="K212" s="341"/>
      <c r="L212" s="341"/>
      <c r="M212" s="383"/>
      <c r="N212" s="458"/>
      <c r="O212" s="458"/>
      <c r="P212" s="341"/>
    </row>
    <row r="213" spans="2:16" ht="21.95" customHeight="1">
      <c r="B213" s="341"/>
      <c r="C213" s="383"/>
      <c r="D213" s="341"/>
      <c r="E213" s="383"/>
      <c r="F213" s="451"/>
      <c r="G213" s="451"/>
      <c r="H213" s="341"/>
      <c r="I213" s="341"/>
      <c r="J213" s="457"/>
      <c r="K213" s="341"/>
      <c r="L213" s="341"/>
      <c r="M213" s="383"/>
      <c r="N213" s="458"/>
      <c r="O213" s="458"/>
      <c r="P213" s="341"/>
    </row>
    <row r="214" spans="2:16" ht="21.95" customHeight="1">
      <c r="B214" s="341"/>
      <c r="C214" s="383"/>
      <c r="D214" s="341"/>
      <c r="E214" s="383"/>
      <c r="F214" s="451"/>
      <c r="G214" s="451"/>
      <c r="H214" s="341"/>
      <c r="I214" s="341"/>
      <c r="J214" s="457"/>
      <c r="K214" s="341"/>
      <c r="L214" s="341"/>
      <c r="M214" s="383"/>
      <c r="N214" s="458"/>
      <c r="O214" s="458"/>
      <c r="P214" s="341"/>
    </row>
    <row r="215" spans="2:16" ht="21.95" customHeight="1">
      <c r="B215" s="341"/>
      <c r="C215" s="383"/>
      <c r="D215" s="341"/>
      <c r="E215" s="383"/>
      <c r="F215" s="451"/>
      <c r="G215" s="451"/>
      <c r="H215" s="341"/>
      <c r="I215" s="341"/>
      <c r="J215" s="457"/>
      <c r="K215" s="341"/>
      <c r="L215" s="341"/>
      <c r="M215" s="383"/>
      <c r="N215" s="458"/>
      <c r="O215" s="458"/>
      <c r="P215" s="341"/>
    </row>
    <row r="216" spans="2:16" ht="21.95" customHeight="1">
      <c r="B216" s="341"/>
      <c r="C216" s="383"/>
      <c r="D216" s="341"/>
      <c r="E216" s="383"/>
      <c r="F216" s="451"/>
      <c r="G216" s="451"/>
      <c r="H216" s="341"/>
      <c r="I216" s="341"/>
      <c r="J216" s="457"/>
      <c r="K216" s="341"/>
      <c r="L216" s="341"/>
      <c r="M216" s="383"/>
      <c r="N216" s="458"/>
      <c r="O216" s="458"/>
      <c r="P216" s="341"/>
    </row>
    <row r="217" spans="2:16" ht="21.95" customHeight="1">
      <c r="B217" s="341"/>
      <c r="C217" s="383"/>
      <c r="D217" s="341"/>
      <c r="E217" s="383"/>
      <c r="F217" s="451"/>
      <c r="G217" s="451"/>
      <c r="H217" s="341"/>
      <c r="I217" s="341"/>
      <c r="J217" s="457"/>
      <c r="K217" s="341"/>
      <c r="L217" s="341"/>
      <c r="M217" s="383"/>
      <c r="N217" s="458"/>
      <c r="O217" s="458"/>
      <c r="P217" s="341"/>
    </row>
    <row r="218" spans="2:16" ht="21.95" customHeight="1">
      <c r="B218" s="341"/>
      <c r="C218" s="383"/>
      <c r="D218" s="341"/>
      <c r="E218" s="383"/>
      <c r="F218" s="451"/>
      <c r="G218" s="451"/>
      <c r="H218" s="341"/>
      <c r="I218" s="341"/>
      <c r="J218" s="457"/>
      <c r="K218" s="341"/>
      <c r="L218" s="341"/>
      <c r="M218" s="383"/>
      <c r="N218" s="458"/>
      <c r="O218" s="458"/>
      <c r="P218" s="341"/>
    </row>
    <row r="219" spans="2:16" ht="21.95" customHeight="1">
      <c r="B219" s="341"/>
      <c r="C219" s="383"/>
      <c r="D219" s="341"/>
      <c r="E219" s="383"/>
      <c r="F219" s="451"/>
      <c r="G219" s="451"/>
      <c r="H219" s="341"/>
      <c r="I219" s="341"/>
      <c r="J219" s="457"/>
      <c r="K219" s="341"/>
      <c r="L219" s="341"/>
      <c r="M219" s="383"/>
      <c r="N219" s="458"/>
      <c r="O219" s="458"/>
      <c r="P219" s="341"/>
    </row>
    <row r="220" spans="2:16" ht="21.95" customHeight="1">
      <c r="B220" s="341"/>
      <c r="C220" s="383"/>
      <c r="D220" s="341"/>
      <c r="E220" s="383"/>
      <c r="F220" s="451"/>
      <c r="G220" s="451"/>
      <c r="H220" s="341"/>
      <c r="I220" s="341"/>
      <c r="J220" s="457"/>
      <c r="K220" s="341"/>
      <c r="L220" s="341"/>
      <c r="M220" s="383"/>
      <c r="N220" s="458"/>
      <c r="O220" s="458"/>
      <c r="P220" s="341"/>
    </row>
    <row r="221" spans="2:16" ht="21.95" customHeight="1">
      <c r="B221" s="341"/>
      <c r="C221" s="383"/>
      <c r="D221" s="341"/>
      <c r="E221" s="383"/>
      <c r="F221" s="451"/>
      <c r="G221" s="451"/>
      <c r="H221" s="341"/>
      <c r="I221" s="341"/>
      <c r="J221" s="457"/>
      <c r="K221" s="341"/>
      <c r="L221" s="341"/>
      <c r="M221" s="383"/>
      <c r="N221" s="458"/>
      <c r="O221" s="458"/>
      <c r="P221" s="341"/>
    </row>
    <row r="222" spans="2:16" ht="21.95" customHeight="1">
      <c r="B222" s="341"/>
      <c r="C222" s="383"/>
      <c r="D222" s="341"/>
      <c r="E222" s="383"/>
      <c r="F222" s="451"/>
      <c r="G222" s="451"/>
      <c r="H222" s="341"/>
      <c r="I222" s="341"/>
      <c r="J222" s="457"/>
      <c r="K222" s="341"/>
      <c r="L222" s="341"/>
      <c r="M222" s="383"/>
      <c r="N222" s="458"/>
      <c r="O222" s="458"/>
      <c r="P222" s="341"/>
    </row>
    <row r="223" spans="2:16" ht="21.95" customHeight="1">
      <c r="B223" s="341"/>
      <c r="C223" s="383"/>
      <c r="D223" s="341"/>
      <c r="E223" s="383"/>
      <c r="F223" s="451"/>
      <c r="G223" s="451"/>
      <c r="H223" s="341"/>
      <c r="I223" s="341"/>
      <c r="J223" s="457"/>
      <c r="K223" s="341"/>
      <c r="L223" s="341"/>
      <c r="M223" s="383"/>
      <c r="N223" s="458"/>
      <c r="O223" s="458"/>
      <c r="P223" s="341"/>
    </row>
    <row r="224" spans="2:16" ht="21.95" customHeight="1">
      <c r="B224" s="341"/>
      <c r="C224" s="383"/>
      <c r="D224" s="341"/>
      <c r="E224" s="383"/>
      <c r="F224" s="451"/>
      <c r="G224" s="451"/>
      <c r="H224" s="341"/>
      <c r="I224" s="341"/>
      <c r="J224" s="457"/>
      <c r="K224" s="341"/>
      <c r="L224" s="341"/>
      <c r="M224" s="383"/>
      <c r="N224" s="458"/>
      <c r="O224" s="458"/>
      <c r="P224" s="341"/>
    </row>
    <row r="225" spans="2:16" ht="21.95" customHeight="1">
      <c r="B225" s="341"/>
      <c r="C225" s="383"/>
      <c r="D225" s="341"/>
      <c r="E225" s="383"/>
      <c r="F225" s="451"/>
      <c r="G225" s="451"/>
      <c r="H225" s="341"/>
      <c r="I225" s="341"/>
      <c r="J225" s="457"/>
      <c r="K225" s="341"/>
      <c r="L225" s="341"/>
      <c r="M225" s="383"/>
      <c r="N225" s="458"/>
      <c r="O225" s="458"/>
      <c r="P225" s="341"/>
    </row>
    <row r="226" spans="2:16" ht="21.95" customHeight="1">
      <c r="B226" s="341"/>
      <c r="C226" s="383"/>
      <c r="D226" s="341"/>
      <c r="E226" s="383"/>
      <c r="F226" s="451"/>
      <c r="G226" s="451"/>
      <c r="H226" s="341"/>
      <c r="I226" s="341"/>
      <c r="J226" s="457"/>
      <c r="K226" s="341"/>
      <c r="L226" s="341"/>
      <c r="M226" s="383"/>
      <c r="N226" s="458"/>
      <c r="O226" s="458"/>
      <c r="P226" s="341"/>
    </row>
    <row r="227" spans="2:16" ht="21.95" customHeight="1">
      <c r="B227" s="341"/>
      <c r="C227" s="383"/>
      <c r="D227" s="341"/>
      <c r="E227" s="383"/>
      <c r="F227" s="451"/>
      <c r="G227" s="451"/>
      <c r="H227" s="341"/>
      <c r="I227" s="341"/>
      <c r="J227" s="457"/>
      <c r="K227" s="341"/>
      <c r="L227" s="341"/>
      <c r="M227" s="383"/>
      <c r="N227" s="458"/>
      <c r="O227" s="458"/>
      <c r="P227" s="341"/>
    </row>
    <row r="228" spans="2:16" ht="21.95" customHeight="1">
      <c r="B228" s="341"/>
      <c r="C228" s="383"/>
      <c r="D228" s="341"/>
      <c r="E228" s="383"/>
      <c r="F228" s="451"/>
      <c r="G228" s="451"/>
      <c r="H228" s="341"/>
      <c r="I228" s="341"/>
      <c r="J228" s="457"/>
      <c r="K228" s="341"/>
      <c r="L228" s="341"/>
      <c r="M228" s="383"/>
      <c r="N228" s="458"/>
      <c r="O228" s="458"/>
      <c r="P228" s="341"/>
    </row>
    <row r="229" spans="2:16" ht="21.95" customHeight="1">
      <c r="B229" s="341"/>
      <c r="C229" s="383"/>
      <c r="D229" s="341"/>
      <c r="E229" s="383"/>
      <c r="F229" s="451"/>
      <c r="G229" s="451"/>
      <c r="H229" s="341"/>
      <c r="I229" s="341"/>
      <c r="J229" s="457"/>
      <c r="K229" s="341"/>
      <c r="L229" s="341"/>
      <c r="M229" s="383"/>
      <c r="N229" s="458"/>
      <c r="O229" s="458"/>
      <c r="P229" s="341"/>
    </row>
    <row r="230" spans="2:16" ht="21.95" customHeight="1">
      <c r="B230" s="341"/>
      <c r="C230" s="383"/>
      <c r="D230" s="341"/>
      <c r="E230" s="383"/>
      <c r="F230" s="451"/>
      <c r="G230" s="451"/>
      <c r="H230" s="341"/>
      <c r="I230" s="341"/>
      <c r="J230" s="457"/>
      <c r="K230" s="341"/>
      <c r="L230" s="341"/>
      <c r="M230" s="383"/>
      <c r="N230" s="458"/>
      <c r="O230" s="458"/>
      <c r="P230" s="341"/>
    </row>
    <row r="231" spans="2:16" ht="21.95" customHeight="1">
      <c r="B231" s="341"/>
      <c r="C231" s="383"/>
      <c r="D231" s="341"/>
      <c r="E231" s="383"/>
      <c r="F231" s="451"/>
      <c r="G231" s="451"/>
      <c r="H231" s="341"/>
      <c r="I231" s="341"/>
      <c r="J231" s="457"/>
      <c r="K231" s="341"/>
      <c r="L231" s="341"/>
      <c r="M231" s="383"/>
      <c r="N231" s="458"/>
      <c r="O231" s="458"/>
      <c r="P231" s="341"/>
    </row>
    <row r="232" spans="2:16" ht="21.95" customHeight="1">
      <c r="B232" s="341"/>
      <c r="C232" s="383"/>
      <c r="D232" s="341"/>
      <c r="E232" s="383"/>
      <c r="F232" s="451"/>
      <c r="G232" s="451"/>
      <c r="H232" s="341"/>
      <c r="I232" s="341"/>
      <c r="J232" s="457"/>
      <c r="K232" s="341"/>
      <c r="L232" s="341"/>
      <c r="M232" s="383"/>
      <c r="N232" s="458"/>
      <c r="O232" s="458"/>
      <c r="P232" s="341"/>
    </row>
    <row r="233" spans="2:16" ht="21.95" customHeight="1">
      <c r="B233" s="341"/>
      <c r="C233" s="383"/>
      <c r="D233" s="341"/>
      <c r="E233" s="383"/>
      <c r="F233" s="451"/>
      <c r="G233" s="451"/>
      <c r="H233" s="341"/>
      <c r="I233" s="341"/>
      <c r="J233" s="457"/>
      <c r="K233" s="341"/>
      <c r="L233" s="341"/>
      <c r="M233" s="383"/>
      <c r="N233" s="458"/>
      <c r="O233" s="458"/>
      <c r="P233" s="341"/>
    </row>
    <row r="234" spans="2:16" ht="21.95" customHeight="1">
      <c r="B234" s="341"/>
      <c r="C234" s="383"/>
      <c r="D234" s="341"/>
      <c r="E234" s="383"/>
      <c r="F234" s="451"/>
      <c r="G234" s="451"/>
      <c r="H234" s="341"/>
      <c r="I234" s="341"/>
      <c r="J234" s="457"/>
      <c r="K234" s="341"/>
      <c r="L234" s="341"/>
      <c r="M234" s="383"/>
      <c r="N234" s="458"/>
      <c r="O234" s="458"/>
      <c r="P234" s="341"/>
    </row>
    <row r="235" spans="2:16" ht="21.95" customHeight="1">
      <c r="B235" s="341"/>
      <c r="C235" s="383"/>
      <c r="D235" s="341"/>
      <c r="E235" s="383"/>
      <c r="F235" s="451"/>
      <c r="G235" s="451"/>
      <c r="H235" s="341"/>
      <c r="I235" s="341"/>
      <c r="J235" s="457"/>
      <c r="K235" s="341"/>
      <c r="L235" s="341"/>
      <c r="M235" s="383"/>
      <c r="N235" s="458"/>
      <c r="O235" s="458"/>
      <c r="P235" s="341"/>
    </row>
    <row r="236" spans="2:16" ht="21.95" customHeight="1">
      <c r="B236" s="341"/>
      <c r="C236" s="383"/>
      <c r="D236" s="341"/>
      <c r="E236" s="383"/>
      <c r="F236" s="451"/>
      <c r="G236" s="451"/>
      <c r="H236" s="341"/>
      <c r="I236" s="341"/>
      <c r="J236" s="457"/>
      <c r="K236" s="341"/>
      <c r="L236" s="341"/>
      <c r="M236" s="383"/>
      <c r="N236" s="458"/>
      <c r="O236" s="458"/>
      <c r="P236" s="341"/>
    </row>
    <row r="237" spans="2:16" ht="21.95" customHeight="1">
      <c r="B237" s="341"/>
      <c r="C237" s="383"/>
      <c r="D237" s="341"/>
      <c r="E237" s="383"/>
      <c r="F237" s="451"/>
      <c r="G237" s="451"/>
      <c r="H237" s="341"/>
      <c r="I237" s="341"/>
      <c r="J237" s="457"/>
      <c r="K237" s="341"/>
      <c r="L237" s="341"/>
      <c r="M237" s="383"/>
      <c r="N237" s="458"/>
      <c r="O237" s="458"/>
      <c r="P237" s="341"/>
    </row>
    <row r="238" spans="2:16" ht="21.95" customHeight="1">
      <c r="B238" s="341"/>
      <c r="C238" s="383"/>
      <c r="D238" s="341"/>
      <c r="E238" s="383"/>
      <c r="F238" s="451"/>
      <c r="G238" s="451"/>
      <c r="H238" s="341"/>
      <c r="I238" s="341"/>
      <c r="J238" s="457"/>
      <c r="K238" s="341"/>
      <c r="L238" s="341"/>
      <c r="M238" s="383"/>
      <c r="N238" s="458"/>
      <c r="O238" s="458"/>
      <c r="P238" s="341"/>
    </row>
    <row r="239" spans="2:16" ht="21.95" customHeight="1">
      <c r="B239" s="341"/>
      <c r="C239" s="383"/>
      <c r="D239" s="341"/>
      <c r="E239" s="383"/>
      <c r="F239" s="451"/>
      <c r="G239" s="451"/>
      <c r="H239" s="341"/>
      <c r="I239" s="341"/>
      <c r="J239" s="457"/>
      <c r="K239" s="341"/>
      <c r="L239" s="341"/>
      <c r="M239" s="383"/>
      <c r="N239" s="458"/>
      <c r="O239" s="458"/>
      <c r="P239" s="341"/>
    </row>
    <row r="240" spans="2:16" ht="21.95" customHeight="1">
      <c r="B240" s="341"/>
      <c r="C240" s="383"/>
      <c r="D240" s="341"/>
      <c r="E240" s="383"/>
      <c r="F240" s="451"/>
      <c r="G240" s="451"/>
      <c r="H240" s="341"/>
      <c r="I240" s="341"/>
      <c r="J240" s="457"/>
      <c r="K240" s="341"/>
      <c r="L240" s="341"/>
      <c r="M240" s="383"/>
      <c r="N240" s="458"/>
      <c r="O240" s="458"/>
      <c r="P240" s="341"/>
    </row>
    <row r="241" spans="2:16" ht="21.95" customHeight="1">
      <c r="B241" s="341"/>
      <c r="C241" s="383"/>
      <c r="D241" s="341"/>
      <c r="E241" s="383"/>
      <c r="F241" s="451"/>
      <c r="G241" s="451"/>
      <c r="H241" s="341"/>
      <c r="I241" s="341"/>
      <c r="J241" s="457"/>
      <c r="K241" s="341"/>
      <c r="L241" s="341"/>
      <c r="M241" s="383"/>
      <c r="N241" s="458"/>
      <c r="O241" s="458"/>
      <c r="P241" s="341"/>
    </row>
    <row r="242" spans="2:16" ht="21.95" customHeight="1">
      <c r="B242" s="341"/>
      <c r="C242" s="383"/>
      <c r="D242" s="341"/>
      <c r="E242" s="383"/>
      <c r="F242" s="451"/>
      <c r="G242" s="451"/>
      <c r="H242" s="341"/>
      <c r="I242" s="341"/>
      <c r="J242" s="457"/>
      <c r="K242" s="341"/>
      <c r="L242" s="341"/>
      <c r="M242" s="383"/>
      <c r="N242" s="458"/>
      <c r="O242" s="458"/>
      <c r="P242" s="341"/>
    </row>
    <row r="243" spans="2:16" ht="21.95" customHeight="1">
      <c r="B243" s="341"/>
      <c r="C243" s="383"/>
      <c r="D243" s="341"/>
      <c r="E243" s="383"/>
      <c r="F243" s="451"/>
      <c r="G243" s="451"/>
      <c r="H243" s="341"/>
      <c r="I243" s="341"/>
      <c r="J243" s="457"/>
      <c r="K243" s="341"/>
      <c r="L243" s="341"/>
      <c r="M243" s="383"/>
      <c r="N243" s="458"/>
      <c r="O243" s="458"/>
      <c r="P243" s="341"/>
    </row>
    <row r="244" spans="2:16" ht="21.95" customHeight="1">
      <c r="B244" s="341"/>
      <c r="C244" s="383"/>
      <c r="D244" s="341"/>
      <c r="E244" s="383"/>
      <c r="F244" s="451"/>
      <c r="G244" s="451"/>
      <c r="H244" s="341"/>
      <c r="I244" s="341"/>
      <c r="J244" s="457"/>
      <c r="K244" s="341"/>
      <c r="L244" s="341"/>
      <c r="M244" s="383"/>
      <c r="N244" s="458"/>
      <c r="O244" s="458"/>
      <c r="P244" s="341"/>
    </row>
    <row r="245" spans="2:16" ht="21.95" customHeight="1">
      <c r="B245" s="341"/>
      <c r="C245" s="383"/>
      <c r="D245" s="341"/>
      <c r="E245" s="383"/>
      <c r="F245" s="451"/>
      <c r="G245" s="451"/>
      <c r="H245" s="341"/>
      <c r="I245" s="341"/>
      <c r="J245" s="457"/>
      <c r="K245" s="341"/>
      <c r="L245" s="341"/>
      <c r="M245" s="383"/>
      <c r="N245" s="458"/>
      <c r="O245" s="458"/>
      <c r="P245" s="341"/>
    </row>
    <row r="246" spans="2:16" ht="21.95" customHeight="1">
      <c r="B246" s="341"/>
      <c r="C246" s="383"/>
      <c r="D246" s="341"/>
      <c r="E246" s="383"/>
      <c r="F246" s="451"/>
      <c r="G246" s="451"/>
      <c r="H246" s="341"/>
      <c r="I246" s="341"/>
      <c r="J246" s="457"/>
      <c r="K246" s="341"/>
      <c r="L246" s="341"/>
      <c r="M246" s="383"/>
      <c r="N246" s="458"/>
      <c r="O246" s="458"/>
      <c r="P246" s="341"/>
    </row>
    <row r="247" spans="2:16" ht="21.95" customHeight="1">
      <c r="F247" s="459"/>
      <c r="G247" s="459"/>
      <c r="I247" s="341"/>
      <c r="J247" s="457"/>
      <c r="K247" s="341"/>
      <c r="L247" s="341"/>
      <c r="M247" s="383"/>
      <c r="N247" s="458"/>
      <c r="O247" s="458"/>
      <c r="P247" s="341"/>
    </row>
    <row r="248" spans="2:16" ht="21.95" customHeight="1">
      <c r="F248" s="459"/>
      <c r="G248" s="459"/>
      <c r="I248" s="341"/>
      <c r="J248" s="457"/>
      <c r="K248" s="341"/>
      <c r="L248" s="341"/>
      <c r="M248" s="383"/>
      <c r="N248" s="458"/>
      <c r="O248" s="458"/>
      <c r="P248" s="341"/>
    </row>
    <row r="249" spans="2:16" ht="21.95" customHeight="1">
      <c r="F249" s="459"/>
      <c r="G249" s="459"/>
      <c r="I249" s="341"/>
      <c r="J249" s="457"/>
      <c r="K249" s="341"/>
      <c r="L249" s="341"/>
      <c r="M249" s="383"/>
      <c r="N249" s="458"/>
      <c r="O249" s="458"/>
      <c r="P249" s="341"/>
    </row>
    <row r="250" spans="2:16" ht="21.95" customHeight="1">
      <c r="F250" s="459"/>
      <c r="G250" s="459"/>
      <c r="I250" s="341"/>
      <c r="J250" s="457"/>
      <c r="K250" s="341"/>
      <c r="L250" s="341"/>
      <c r="M250" s="383"/>
      <c r="N250" s="458"/>
      <c r="O250" s="458"/>
      <c r="P250" s="341"/>
    </row>
    <row r="251" spans="2:16" ht="21.95" customHeight="1">
      <c r="F251" s="459"/>
      <c r="G251" s="459"/>
      <c r="I251" s="341"/>
      <c r="J251" s="457"/>
      <c r="K251" s="341"/>
      <c r="L251" s="341"/>
      <c r="M251" s="383"/>
      <c r="N251" s="458"/>
      <c r="O251" s="458"/>
      <c r="P251" s="341"/>
    </row>
    <row r="252" spans="2:16" ht="21.95" customHeight="1">
      <c r="F252" s="459"/>
      <c r="G252" s="459"/>
      <c r="I252" s="341"/>
      <c r="J252" s="457"/>
      <c r="K252" s="341"/>
      <c r="L252" s="341"/>
      <c r="M252" s="383"/>
      <c r="N252" s="458"/>
      <c r="O252" s="458"/>
      <c r="P252" s="341"/>
    </row>
    <row r="253" spans="2:16" ht="21.95" customHeight="1">
      <c r="F253" s="459"/>
      <c r="G253" s="459"/>
      <c r="I253" s="341"/>
      <c r="J253" s="457"/>
      <c r="K253" s="341"/>
      <c r="L253" s="341"/>
      <c r="M253" s="383"/>
      <c r="N253" s="458"/>
      <c r="O253" s="458"/>
      <c r="P253" s="341"/>
    </row>
    <row r="254" spans="2:16" ht="21.95" customHeight="1">
      <c r="F254" s="459"/>
      <c r="G254" s="459"/>
      <c r="I254" s="341"/>
      <c r="J254" s="457"/>
      <c r="K254" s="341"/>
      <c r="L254" s="341"/>
      <c r="M254" s="383"/>
      <c r="N254" s="458"/>
      <c r="O254" s="458"/>
      <c r="P254" s="341"/>
    </row>
    <row r="255" spans="2:16" ht="21.95" customHeight="1">
      <c r="F255" s="459"/>
      <c r="G255" s="459"/>
      <c r="I255" s="341"/>
      <c r="J255" s="457"/>
      <c r="K255" s="341"/>
      <c r="L255" s="341"/>
      <c r="M255" s="383"/>
      <c r="N255" s="458"/>
      <c r="O255" s="458"/>
      <c r="P255" s="341"/>
    </row>
    <row r="256" spans="2:16" ht="21.95" customHeight="1">
      <c r="F256" s="459"/>
      <c r="G256" s="459"/>
      <c r="I256" s="341"/>
      <c r="J256" s="457"/>
      <c r="K256" s="341"/>
      <c r="L256" s="341"/>
      <c r="M256" s="383"/>
      <c r="N256" s="458"/>
      <c r="O256" s="458"/>
      <c r="P256" s="341"/>
    </row>
    <row r="257" spans="6:16" ht="21.95" customHeight="1">
      <c r="F257" s="459"/>
      <c r="G257" s="459"/>
      <c r="I257" s="341"/>
      <c r="J257" s="457"/>
      <c r="K257" s="341"/>
      <c r="L257" s="341"/>
      <c r="M257" s="383"/>
      <c r="N257" s="458"/>
      <c r="O257" s="458"/>
      <c r="P257" s="341"/>
    </row>
    <row r="258" spans="6:16" ht="21.95" customHeight="1">
      <c r="F258" s="459"/>
      <c r="G258" s="459"/>
      <c r="I258" s="341"/>
      <c r="J258" s="457"/>
      <c r="K258" s="341"/>
      <c r="L258" s="341"/>
      <c r="M258" s="383"/>
      <c r="N258" s="458"/>
      <c r="O258" s="458"/>
      <c r="P258" s="341"/>
    </row>
    <row r="259" spans="6:16" ht="21.95" customHeight="1">
      <c r="F259" s="459"/>
      <c r="G259" s="459"/>
      <c r="I259" s="341"/>
      <c r="J259" s="457"/>
      <c r="K259" s="341"/>
      <c r="L259" s="341"/>
      <c r="M259" s="383"/>
      <c r="N259" s="458"/>
      <c r="O259" s="458"/>
      <c r="P259" s="341"/>
    </row>
    <row r="260" spans="6:16" ht="21.95" customHeight="1">
      <c r="F260" s="459"/>
      <c r="G260" s="459"/>
      <c r="I260" s="341"/>
      <c r="J260" s="457"/>
      <c r="K260" s="341"/>
      <c r="L260" s="341"/>
      <c r="M260" s="383"/>
      <c r="N260" s="458"/>
      <c r="O260" s="458"/>
      <c r="P260" s="341"/>
    </row>
    <row r="261" spans="6:16" ht="21.95" customHeight="1">
      <c r="F261" s="459"/>
      <c r="G261" s="459"/>
      <c r="I261" s="341"/>
      <c r="J261" s="457"/>
      <c r="K261" s="341"/>
      <c r="L261" s="341"/>
      <c r="M261" s="383"/>
      <c r="N261" s="458"/>
      <c r="O261" s="458"/>
      <c r="P261" s="341"/>
    </row>
    <row r="262" spans="6:16" ht="21.95" customHeight="1">
      <c r="F262" s="459"/>
      <c r="G262" s="459"/>
      <c r="I262" s="341"/>
      <c r="J262" s="457"/>
      <c r="K262" s="341"/>
      <c r="L262" s="341"/>
      <c r="M262" s="383"/>
      <c r="N262" s="458"/>
      <c r="O262" s="458"/>
      <c r="P262" s="341"/>
    </row>
    <row r="263" spans="6:16" ht="21.95" customHeight="1">
      <c r="F263" s="459"/>
      <c r="G263" s="459"/>
      <c r="I263" s="341"/>
      <c r="J263" s="457"/>
      <c r="K263" s="341"/>
      <c r="L263" s="341"/>
      <c r="M263" s="383"/>
      <c r="N263" s="458"/>
      <c r="O263" s="458"/>
      <c r="P263" s="341"/>
    </row>
    <row r="264" spans="6:16" ht="21.95" customHeight="1">
      <c r="F264" s="459"/>
      <c r="G264" s="459"/>
      <c r="I264" s="341"/>
      <c r="J264" s="457"/>
      <c r="K264" s="341"/>
      <c r="L264" s="341"/>
      <c r="M264" s="383"/>
      <c r="N264" s="458"/>
      <c r="O264" s="458"/>
      <c r="P264" s="341"/>
    </row>
    <row r="265" spans="6:16" ht="21.95" customHeight="1">
      <c r="F265" s="459"/>
      <c r="G265" s="459"/>
      <c r="I265" s="341"/>
      <c r="J265" s="457"/>
      <c r="K265" s="341"/>
      <c r="L265" s="341"/>
      <c r="M265" s="383"/>
      <c r="N265" s="458"/>
      <c r="O265" s="458"/>
      <c r="P265" s="341"/>
    </row>
    <row r="266" spans="6:16" ht="21.95" customHeight="1">
      <c r="F266" s="459"/>
      <c r="G266" s="459"/>
      <c r="I266" s="341"/>
      <c r="J266" s="457"/>
      <c r="K266" s="341"/>
      <c r="L266" s="341"/>
      <c r="M266" s="383"/>
      <c r="N266" s="458"/>
      <c r="O266" s="458"/>
      <c r="P266" s="341"/>
    </row>
    <row r="267" spans="6:16" ht="21.95" customHeight="1">
      <c r="F267" s="459"/>
      <c r="G267" s="459"/>
      <c r="I267" s="341"/>
      <c r="J267" s="457"/>
      <c r="K267" s="341"/>
      <c r="L267" s="341"/>
      <c r="M267" s="383"/>
      <c r="N267" s="458"/>
      <c r="O267" s="458"/>
      <c r="P267" s="341"/>
    </row>
    <row r="268" spans="6:16" ht="21.95" customHeight="1">
      <c r="F268" s="459"/>
      <c r="G268" s="459"/>
      <c r="I268" s="341"/>
      <c r="J268" s="457"/>
      <c r="K268" s="341"/>
      <c r="L268" s="341"/>
      <c r="M268" s="383"/>
      <c r="N268" s="458"/>
      <c r="O268" s="458"/>
      <c r="P268" s="341"/>
    </row>
    <row r="269" spans="6:16" ht="21.95" customHeight="1">
      <c r="F269" s="459"/>
      <c r="G269" s="459"/>
      <c r="I269" s="341"/>
      <c r="J269" s="457"/>
      <c r="K269" s="341"/>
      <c r="L269" s="341"/>
      <c r="M269" s="383"/>
      <c r="N269" s="458"/>
      <c r="O269" s="458"/>
      <c r="P269" s="341"/>
    </row>
    <row r="270" spans="6:16" ht="21.95" customHeight="1">
      <c r="F270" s="459"/>
      <c r="G270" s="459"/>
      <c r="I270" s="341"/>
      <c r="J270" s="457"/>
      <c r="K270" s="341"/>
      <c r="L270" s="341"/>
      <c r="M270" s="383"/>
      <c r="N270" s="458"/>
      <c r="O270" s="458"/>
      <c r="P270" s="341"/>
    </row>
    <row r="271" spans="6:16" ht="21.95" customHeight="1">
      <c r="F271" s="459"/>
      <c r="G271" s="459"/>
      <c r="I271" s="341"/>
      <c r="J271" s="457"/>
      <c r="K271" s="341"/>
      <c r="L271" s="341"/>
      <c r="M271" s="383"/>
      <c r="N271" s="458"/>
      <c r="O271" s="458"/>
      <c r="P271" s="341"/>
    </row>
    <row r="272" spans="6:16" ht="21.95" customHeight="1">
      <c r="F272" s="459"/>
      <c r="G272" s="459"/>
      <c r="I272" s="341"/>
      <c r="J272" s="457"/>
      <c r="K272" s="341"/>
      <c r="L272" s="341"/>
      <c r="M272" s="383"/>
      <c r="N272" s="458"/>
      <c r="O272" s="458"/>
      <c r="P272" s="341"/>
    </row>
    <row r="273" spans="6:16" ht="21.95" customHeight="1">
      <c r="F273" s="459"/>
      <c r="G273" s="459"/>
      <c r="I273" s="341"/>
      <c r="J273" s="457"/>
      <c r="K273" s="341"/>
      <c r="L273" s="341"/>
      <c r="M273" s="383"/>
      <c r="N273" s="458"/>
      <c r="O273" s="458"/>
      <c r="P273" s="341"/>
    </row>
    <row r="274" spans="6:16" ht="21.95" customHeight="1">
      <c r="F274" s="459"/>
      <c r="G274" s="459"/>
      <c r="I274" s="341"/>
      <c r="J274" s="457"/>
      <c r="K274" s="341"/>
      <c r="L274" s="341"/>
      <c r="M274" s="383"/>
      <c r="N274" s="458"/>
      <c r="O274" s="458"/>
      <c r="P274" s="341"/>
    </row>
    <row r="275" spans="6:16" ht="21.95" customHeight="1">
      <c r="F275" s="459"/>
      <c r="G275" s="459"/>
      <c r="I275" s="341"/>
      <c r="J275" s="457"/>
      <c r="K275" s="341"/>
      <c r="L275" s="341"/>
      <c r="M275" s="383"/>
      <c r="N275" s="458"/>
      <c r="O275" s="458"/>
      <c r="P275" s="341"/>
    </row>
    <row r="276" spans="6:16" ht="21.95" customHeight="1">
      <c r="F276" s="459"/>
      <c r="G276" s="459"/>
      <c r="I276" s="341"/>
      <c r="J276" s="457"/>
      <c r="K276" s="341"/>
      <c r="L276" s="341"/>
      <c r="M276" s="383"/>
      <c r="N276" s="458"/>
      <c r="O276" s="458"/>
      <c r="P276" s="341"/>
    </row>
    <row r="277" spans="6:16" ht="21.95" customHeight="1">
      <c r="F277" s="459"/>
      <c r="G277" s="459"/>
      <c r="I277" s="341"/>
    </row>
    <row r="278" spans="6:16" ht="21.95" customHeight="1">
      <c r="F278" s="459"/>
      <c r="G278" s="459"/>
      <c r="I278" s="341"/>
    </row>
    <row r="279" spans="6:16" ht="21.95" customHeight="1">
      <c r="F279" s="459"/>
      <c r="G279" s="459"/>
      <c r="I279" s="341"/>
    </row>
    <row r="280" spans="6:16" ht="21.95" customHeight="1">
      <c r="F280" s="459"/>
      <c r="G280" s="459"/>
      <c r="I280" s="341"/>
    </row>
    <row r="281" spans="6:16" ht="21.95" customHeight="1">
      <c r="F281" s="459"/>
      <c r="G281" s="459"/>
      <c r="I281" s="341"/>
    </row>
    <row r="282" spans="6:16" ht="21.95" customHeight="1">
      <c r="F282" s="459"/>
      <c r="G282" s="459"/>
      <c r="I282" s="341"/>
    </row>
    <row r="283" spans="6:16" ht="21.95" customHeight="1">
      <c r="F283" s="459"/>
      <c r="G283" s="459"/>
    </row>
    <row r="284" spans="6:16" ht="21.95" customHeight="1">
      <c r="F284" s="459"/>
      <c r="G284" s="459"/>
    </row>
    <row r="285" spans="6:16" ht="21.95" customHeight="1">
      <c r="F285" s="459"/>
      <c r="G285" s="459"/>
    </row>
    <row r="286" spans="6:16" ht="21.95" customHeight="1">
      <c r="F286" s="459"/>
      <c r="G286" s="459"/>
    </row>
    <row r="287" spans="6:16" ht="21.95" customHeight="1">
      <c r="F287" s="459"/>
      <c r="G287" s="459"/>
    </row>
    <row r="288" spans="6:16" ht="21.95" customHeight="1">
      <c r="F288" s="459"/>
      <c r="G288" s="459"/>
    </row>
    <row r="289" spans="6:7" ht="21.95" customHeight="1">
      <c r="F289" s="459"/>
      <c r="G289" s="459"/>
    </row>
    <row r="290" spans="6:7" ht="21.95" customHeight="1">
      <c r="F290" s="459"/>
      <c r="G290" s="459"/>
    </row>
    <row r="291" spans="6:7" ht="21.95" customHeight="1">
      <c r="F291" s="459"/>
      <c r="G291" s="459"/>
    </row>
    <row r="292" spans="6:7" ht="21.95" customHeight="1">
      <c r="F292" s="459"/>
      <c r="G292" s="459"/>
    </row>
    <row r="293" spans="6:7" ht="21.95" customHeight="1">
      <c r="F293" s="459"/>
      <c r="G293" s="459"/>
    </row>
    <row r="294" spans="6:7" ht="21.95" customHeight="1">
      <c r="F294" s="459"/>
      <c r="G294" s="459"/>
    </row>
    <row r="295" spans="6:7" ht="21.95" customHeight="1">
      <c r="F295" s="459"/>
      <c r="G295" s="459"/>
    </row>
    <row r="296" spans="6:7" ht="21.95" customHeight="1">
      <c r="F296" s="459"/>
      <c r="G296" s="459"/>
    </row>
    <row r="297" spans="6:7" ht="21.95" customHeight="1">
      <c r="F297" s="459"/>
      <c r="G297" s="459"/>
    </row>
    <row r="298" spans="6:7" ht="21.95" customHeight="1">
      <c r="F298" s="459"/>
      <c r="G298" s="459"/>
    </row>
    <row r="299" spans="6:7" ht="21.95" customHeight="1">
      <c r="F299" s="459"/>
      <c r="G299" s="459"/>
    </row>
    <row r="300" spans="6:7" ht="21.95" customHeight="1">
      <c r="F300" s="459"/>
      <c r="G300" s="459"/>
    </row>
    <row r="301" spans="6:7" ht="21.95" customHeight="1">
      <c r="F301" s="459"/>
      <c r="G301" s="459"/>
    </row>
    <row r="302" spans="6:7" ht="21.95" customHeight="1">
      <c r="F302" s="459"/>
      <c r="G302" s="459"/>
    </row>
    <row r="303" spans="6:7" ht="21.95" customHeight="1">
      <c r="F303" s="459"/>
      <c r="G303" s="459"/>
    </row>
    <row r="304" spans="6:7" ht="21.95" customHeight="1">
      <c r="F304" s="459"/>
      <c r="G304" s="459"/>
    </row>
    <row r="305" spans="6:7" ht="21.95" customHeight="1">
      <c r="F305" s="459"/>
      <c r="G305" s="459"/>
    </row>
    <row r="306" spans="6:7" ht="21.95" customHeight="1">
      <c r="F306" s="459"/>
      <c r="G306" s="459"/>
    </row>
    <row r="307" spans="6:7" ht="21.95" customHeight="1">
      <c r="F307" s="459"/>
      <c r="G307" s="459"/>
    </row>
    <row r="308" spans="6:7" ht="21.95" customHeight="1">
      <c r="F308" s="459"/>
      <c r="G308" s="459"/>
    </row>
    <row r="309" spans="6:7" ht="21.95" customHeight="1">
      <c r="F309" s="459"/>
      <c r="G309" s="459"/>
    </row>
    <row r="310" spans="6:7" ht="21.95" customHeight="1">
      <c r="F310" s="459"/>
      <c r="G310" s="459"/>
    </row>
    <row r="311" spans="6:7" ht="21.95" customHeight="1">
      <c r="F311" s="459"/>
      <c r="G311" s="459"/>
    </row>
    <row r="312" spans="6:7" ht="21.95" customHeight="1">
      <c r="F312" s="459"/>
      <c r="G312" s="459"/>
    </row>
    <row r="313" spans="6:7" ht="21.95" customHeight="1">
      <c r="F313" s="459"/>
      <c r="G313" s="459"/>
    </row>
    <row r="314" spans="6:7" ht="21.95" customHeight="1">
      <c r="F314" s="459"/>
      <c r="G314" s="459"/>
    </row>
    <row r="315" spans="6:7" ht="21.95" customHeight="1">
      <c r="F315" s="459"/>
      <c r="G315" s="459"/>
    </row>
    <row r="316" spans="6:7" ht="21.95" customHeight="1">
      <c r="F316" s="459"/>
      <c r="G316" s="459"/>
    </row>
    <row r="317" spans="6:7" ht="21.95" customHeight="1">
      <c r="F317" s="459"/>
      <c r="G317" s="459"/>
    </row>
    <row r="318" spans="6:7" ht="21.95" customHeight="1">
      <c r="F318" s="459"/>
      <c r="G318" s="459"/>
    </row>
    <row r="319" spans="6:7" ht="21.95" customHeight="1">
      <c r="F319" s="459"/>
      <c r="G319" s="459"/>
    </row>
    <row r="320" spans="6:7" ht="21.95" customHeight="1">
      <c r="F320" s="459"/>
      <c r="G320" s="459"/>
    </row>
    <row r="321" spans="2:7" ht="21.95" customHeight="1">
      <c r="F321" s="459"/>
      <c r="G321" s="459"/>
    </row>
    <row r="322" spans="2:7" ht="21.95" customHeight="1">
      <c r="F322" s="459"/>
      <c r="G322" s="459"/>
    </row>
    <row r="323" spans="2:7" ht="21.95" customHeight="1">
      <c r="F323" s="459"/>
      <c r="G323" s="459"/>
    </row>
    <row r="324" spans="2:7" ht="21.95" customHeight="1">
      <c r="F324" s="459"/>
      <c r="G324" s="459"/>
    </row>
    <row r="325" spans="2:7" ht="21.95" customHeight="1">
      <c r="F325" s="459"/>
      <c r="G325" s="459"/>
    </row>
    <row r="326" spans="2:7" ht="21.95" customHeight="1">
      <c r="F326" s="459"/>
      <c r="G326" s="459"/>
    </row>
    <row r="327" spans="2:7" ht="21.95" customHeight="1">
      <c r="F327" s="459"/>
      <c r="G327" s="459"/>
    </row>
    <row r="328" spans="2:7" ht="21.95" customHeight="1">
      <c r="F328" s="459"/>
      <c r="G328" s="459"/>
    </row>
    <row r="329" spans="2:7" ht="21.95" customHeight="1">
      <c r="F329" s="459"/>
      <c r="G329" s="459"/>
    </row>
    <row r="330" spans="2:7" ht="21.95" customHeight="1">
      <c r="F330" s="459"/>
      <c r="G330" s="459"/>
    </row>
    <row r="331" spans="2:7" ht="21.95" customHeight="1">
      <c r="F331" s="459"/>
      <c r="G331" s="459"/>
    </row>
    <row r="332" spans="2:7" ht="21.95" customHeight="1">
      <c r="F332" s="459"/>
      <c r="G332" s="459"/>
    </row>
    <row r="333" spans="2:7" ht="21.95" customHeight="1">
      <c r="F333" s="459"/>
      <c r="G333" s="459"/>
    </row>
    <row r="334" spans="2:7" ht="21.95" customHeight="1">
      <c r="F334" s="459"/>
      <c r="G334" s="459"/>
    </row>
    <row r="335" spans="2:7" ht="21.95" customHeight="1">
      <c r="B335" s="537"/>
      <c r="C335" s="538"/>
      <c r="D335" s="538"/>
      <c r="E335" s="538"/>
      <c r="F335" s="459"/>
      <c r="G335" s="461"/>
    </row>
    <row r="336" spans="2:7" ht="21.95" customHeight="1">
      <c r="B336" s="462"/>
      <c r="C336" s="361"/>
      <c r="D336" s="360"/>
      <c r="E336" s="358"/>
      <c r="F336" s="463"/>
      <c r="G336" s="463"/>
    </row>
    <row r="337" spans="2:7" ht="21.95" customHeight="1">
      <c r="B337" s="462"/>
      <c r="C337" s="361"/>
      <c r="D337" s="360"/>
      <c r="E337" s="358"/>
      <c r="F337" s="463"/>
      <c r="G337" s="463"/>
    </row>
    <row r="338" spans="2:7" ht="21.95" customHeight="1">
      <c r="B338" s="462"/>
      <c r="C338" s="361"/>
      <c r="D338" s="360"/>
      <c r="E338" s="358"/>
      <c r="F338" s="463"/>
      <c r="G338" s="463"/>
    </row>
    <row r="339" spans="2:7" ht="21.95" customHeight="1">
      <c r="B339" s="462"/>
      <c r="C339" s="361"/>
      <c r="D339" s="360"/>
      <c r="E339" s="358"/>
      <c r="F339" s="463"/>
      <c r="G339" s="463"/>
    </row>
    <row r="340" spans="2:7" ht="21.95" customHeight="1">
      <c r="B340" s="462"/>
      <c r="C340" s="361"/>
      <c r="D340" s="360"/>
      <c r="E340" s="358"/>
      <c r="F340" s="463"/>
      <c r="G340" s="463"/>
    </row>
    <row r="341" spans="2:7" ht="21.95" customHeight="1">
      <c r="B341" s="462"/>
      <c r="C341" s="361"/>
      <c r="D341" s="360"/>
      <c r="E341" s="358"/>
      <c r="F341" s="463"/>
      <c r="G341" s="463"/>
    </row>
    <row r="342" spans="2:7" ht="21.95" customHeight="1">
      <c r="B342" s="462"/>
      <c r="C342" s="361"/>
      <c r="D342" s="360"/>
      <c r="E342" s="358"/>
      <c r="F342" s="463"/>
      <c r="G342" s="463"/>
    </row>
    <row r="343" spans="2:7" ht="21.95" customHeight="1">
      <c r="B343" s="358"/>
      <c r="C343" s="358"/>
      <c r="D343" s="358"/>
      <c r="E343" s="358"/>
      <c r="F343" s="463"/>
      <c r="G343" s="463"/>
    </row>
    <row r="344" spans="2:7" ht="21.95" customHeight="1">
      <c r="B344" s="462"/>
      <c r="C344" s="361"/>
      <c r="D344" s="360"/>
      <c r="E344" s="358"/>
      <c r="F344" s="463"/>
      <c r="G344" s="463"/>
    </row>
    <row r="345" spans="2:7" ht="21.95" customHeight="1">
      <c r="B345" s="462"/>
      <c r="C345" s="361"/>
      <c r="D345" s="360"/>
      <c r="E345" s="358"/>
      <c r="F345" s="463"/>
      <c r="G345" s="463"/>
    </row>
    <row r="346" spans="2:7" ht="21.95" customHeight="1">
      <c r="B346" s="462"/>
      <c r="C346" s="361"/>
      <c r="D346" s="360"/>
      <c r="E346" s="358"/>
      <c r="F346" s="463"/>
      <c r="G346" s="463"/>
    </row>
    <row r="347" spans="2:7" ht="21.95" customHeight="1">
      <c r="B347" s="462"/>
      <c r="C347" s="361"/>
      <c r="D347" s="360"/>
      <c r="E347" s="358"/>
      <c r="F347" s="463"/>
      <c r="G347" s="463"/>
    </row>
    <row r="348" spans="2:7" ht="21.95" customHeight="1">
      <c r="B348" s="358"/>
      <c r="C348" s="358"/>
      <c r="D348" s="358"/>
      <c r="E348" s="358"/>
      <c r="F348" s="464"/>
      <c r="G348" s="463"/>
    </row>
  </sheetData>
  <mergeCells count="1">
    <mergeCell ref="B335:E335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5197-F19E-4D6D-AEA8-607D77A937CA}">
  <sheetPr>
    <tabColor rgb="FFCCFFCC"/>
    <pageSetUpPr fitToPage="1"/>
  </sheetPr>
  <dimension ref="B1:Q410"/>
  <sheetViews>
    <sheetView workbookViewId="0">
      <selection activeCell="G16" sqref="G16"/>
    </sheetView>
  </sheetViews>
  <sheetFormatPr defaultRowHeight="21.95" customHeight="1"/>
  <cols>
    <col min="1" max="1" width="1.125" style="283" customWidth="1"/>
    <col min="2" max="2" width="11.625" style="345" customWidth="1"/>
    <col min="3" max="3" width="4.75" style="346" customWidth="1"/>
    <col min="4" max="4" width="40.125" style="283" bestFit="1" customWidth="1"/>
    <col min="5" max="5" width="5.625" style="346" customWidth="1"/>
    <col min="6" max="6" width="14.375" style="355" customWidth="1"/>
    <col min="7" max="7" width="15.75" style="355" customWidth="1"/>
    <col min="8" max="8" width="8.25" style="283" customWidth="1"/>
    <col min="9" max="9" width="3" style="283" customWidth="1"/>
    <col min="10" max="10" width="12" style="345" bestFit="1" customWidth="1"/>
    <col min="11" max="11" width="5.25" style="346" bestFit="1" customWidth="1"/>
    <col min="12" max="12" width="35.375" style="283" bestFit="1" customWidth="1"/>
    <col min="13" max="13" width="6.5" style="346" bestFit="1" customWidth="1"/>
    <col min="14" max="14" width="13.25" style="355" bestFit="1" customWidth="1"/>
    <col min="15" max="15" width="15.75" style="355" bestFit="1" customWidth="1"/>
    <col min="16" max="16" width="7.25" style="283" customWidth="1"/>
    <col min="17" max="16384" width="9" style="283"/>
  </cols>
  <sheetData>
    <row r="1" spans="2:17" s="263" customFormat="1" ht="21.95" customHeight="1">
      <c r="B1" s="258" t="s">
        <v>1278</v>
      </c>
      <c r="C1" s="259"/>
      <c r="D1" s="260"/>
      <c r="E1" s="259"/>
      <c r="F1" s="403"/>
      <c r="G1" s="403"/>
      <c r="H1" s="260"/>
      <c r="I1" s="260"/>
      <c r="J1" s="262"/>
      <c r="K1" s="259"/>
      <c r="L1" s="260"/>
      <c r="M1" s="259"/>
      <c r="N1" s="403"/>
      <c r="O1" s="403"/>
      <c r="P1" s="260"/>
      <c r="Q1" s="260"/>
    </row>
    <row r="2" spans="2:17" s="270" customFormat="1" ht="21.95" customHeight="1">
      <c r="B2" s="275"/>
      <c r="C2" s="266"/>
      <c r="D2" s="267"/>
      <c r="E2" s="266"/>
      <c r="F2" s="402"/>
      <c r="G2" s="402"/>
      <c r="H2" s="266"/>
      <c r="I2" s="267"/>
      <c r="J2" s="269"/>
      <c r="K2" s="266"/>
      <c r="L2" s="267"/>
      <c r="M2" s="266"/>
      <c r="N2" s="402"/>
      <c r="O2" s="402"/>
      <c r="P2" s="267"/>
      <c r="Q2" s="267"/>
    </row>
    <row r="3" spans="2:17" s="276" customFormat="1" ht="21.95" customHeight="1">
      <c r="B3" s="265" t="s">
        <v>1312</v>
      </c>
      <c r="C3" s="272"/>
      <c r="D3" s="273"/>
      <c r="E3" s="272"/>
      <c r="F3" s="401"/>
      <c r="G3" s="401"/>
      <c r="H3" s="273"/>
      <c r="I3" s="273"/>
      <c r="J3" s="275"/>
      <c r="K3" s="272"/>
      <c r="L3" s="273"/>
      <c r="M3" s="272"/>
      <c r="N3" s="401"/>
      <c r="O3" s="401"/>
      <c r="P3" s="273"/>
      <c r="Q3" s="273"/>
    </row>
    <row r="4" spans="2:17" ht="21.95" customHeight="1" thickBot="1">
      <c r="B4" s="275" t="s">
        <v>2</v>
      </c>
      <c r="C4" s="278"/>
      <c r="D4" s="279"/>
      <c r="E4" s="278"/>
      <c r="F4" s="400"/>
      <c r="G4" s="400"/>
      <c r="H4" s="281" t="s">
        <v>1280</v>
      </c>
      <c r="I4" s="341"/>
      <c r="J4" s="275" t="s">
        <v>1281</v>
      </c>
      <c r="K4" s="278"/>
      <c r="L4" s="279"/>
      <c r="M4" s="278"/>
      <c r="N4" s="399"/>
      <c r="O4" s="399"/>
      <c r="P4" s="281" t="s">
        <v>1280</v>
      </c>
      <c r="Q4" s="341"/>
    </row>
    <row r="5" spans="2:17" ht="21.95" customHeight="1" thickBot="1">
      <c r="B5" s="285" t="s">
        <v>1282</v>
      </c>
      <c r="C5" s="286" t="s">
        <v>1283</v>
      </c>
      <c r="D5" s="286" t="s">
        <v>1284</v>
      </c>
      <c r="E5" s="286" t="s">
        <v>1285</v>
      </c>
      <c r="F5" s="398" t="s">
        <v>1286</v>
      </c>
      <c r="G5" s="398" t="s">
        <v>1287</v>
      </c>
      <c r="H5" s="288" t="s">
        <v>1288</v>
      </c>
      <c r="I5" s="341"/>
      <c r="J5" s="285" t="s">
        <v>1282</v>
      </c>
      <c r="K5" s="286" t="s">
        <v>1283</v>
      </c>
      <c r="L5" s="286" t="s">
        <v>1284</v>
      </c>
      <c r="M5" s="286" t="s">
        <v>1285</v>
      </c>
      <c r="N5" s="398" t="s">
        <v>1289</v>
      </c>
      <c r="O5" s="398" t="s">
        <v>1290</v>
      </c>
      <c r="P5" s="288" t="s">
        <v>1288</v>
      </c>
      <c r="Q5" s="341"/>
    </row>
    <row r="6" spans="2:17" ht="21.95" customHeight="1">
      <c r="B6" s="292" t="s">
        <v>1291</v>
      </c>
      <c r="C6" s="293">
        <v>1</v>
      </c>
      <c r="D6" s="294" t="s">
        <v>12</v>
      </c>
      <c r="E6" s="293"/>
      <c r="F6" s="397"/>
      <c r="G6" s="397">
        <v>2680158</v>
      </c>
      <c r="H6" s="396">
        <f t="shared" ref="H6:H69" si="0">G6/$G$350*100</f>
        <v>0.22186051451102254</v>
      </c>
      <c r="I6" s="341"/>
      <c r="J6" s="292" t="s">
        <v>1291</v>
      </c>
      <c r="K6" s="293">
        <v>1</v>
      </c>
      <c r="L6" s="294" t="s">
        <v>12</v>
      </c>
      <c r="M6" s="293"/>
      <c r="N6" s="397"/>
      <c r="O6" s="397">
        <v>3286551</v>
      </c>
      <c r="P6" s="396">
        <f t="shared" ref="P6:P69" si="1">O6/$O$287*100</f>
        <v>0.30455086562984524</v>
      </c>
      <c r="Q6" s="341"/>
    </row>
    <row r="7" spans="2:17" ht="21.95" customHeight="1">
      <c r="B7" s="300">
        <v>3000000</v>
      </c>
      <c r="C7" s="301">
        <v>2</v>
      </c>
      <c r="D7" s="302" t="s">
        <v>17</v>
      </c>
      <c r="E7" s="301" t="s">
        <v>18</v>
      </c>
      <c r="F7" s="387">
        <v>13</v>
      </c>
      <c r="G7" s="387">
        <v>135238</v>
      </c>
      <c r="H7" s="386">
        <f t="shared" si="0"/>
        <v>1.1194852042842873E-2</v>
      </c>
      <c r="I7" s="341"/>
      <c r="J7" s="300">
        <v>1000000</v>
      </c>
      <c r="K7" s="301">
        <v>2</v>
      </c>
      <c r="L7" s="302" t="s">
        <v>13</v>
      </c>
      <c r="M7" s="301" t="s">
        <v>14</v>
      </c>
      <c r="N7" s="387">
        <v>106223</v>
      </c>
      <c r="O7" s="387">
        <v>56144</v>
      </c>
      <c r="P7" s="386">
        <f t="shared" si="1"/>
        <v>5.2026284697611665E-3</v>
      </c>
      <c r="Q7" s="341"/>
    </row>
    <row r="8" spans="2:17" ht="21.95" customHeight="1">
      <c r="B8" s="300">
        <v>5000000</v>
      </c>
      <c r="C8" s="301">
        <v>2</v>
      </c>
      <c r="D8" s="302" t="s">
        <v>20</v>
      </c>
      <c r="E8" s="301" t="s">
        <v>18</v>
      </c>
      <c r="F8" s="387">
        <v>37</v>
      </c>
      <c r="G8" s="387">
        <v>118828</v>
      </c>
      <c r="H8" s="386">
        <f t="shared" si="0"/>
        <v>9.8364503952064718E-3</v>
      </c>
      <c r="I8" s="341"/>
      <c r="J8" s="300">
        <v>3000000</v>
      </c>
      <c r="K8" s="301">
        <v>2</v>
      </c>
      <c r="L8" s="302" t="s">
        <v>17</v>
      </c>
      <c r="M8" s="301" t="s">
        <v>18</v>
      </c>
      <c r="N8" s="387">
        <v>3</v>
      </c>
      <c r="O8" s="387">
        <v>1767</v>
      </c>
      <c r="P8" s="386">
        <f t="shared" si="1"/>
        <v>1.6374046213429719E-4</v>
      </c>
      <c r="Q8" s="341"/>
    </row>
    <row r="9" spans="2:17" ht="21.95" customHeight="1">
      <c r="B9" s="306">
        <v>5010000</v>
      </c>
      <c r="C9" s="184">
        <v>3</v>
      </c>
      <c r="D9" s="307" t="s">
        <v>1294</v>
      </c>
      <c r="E9" s="184" t="s">
        <v>18</v>
      </c>
      <c r="F9" s="381">
        <v>2</v>
      </c>
      <c r="G9" s="381">
        <v>2078</v>
      </c>
      <c r="H9" s="380">
        <f t="shared" si="0"/>
        <v>1.7201454136431691E-4</v>
      </c>
      <c r="I9" s="341"/>
      <c r="J9" s="300">
        <v>5000000</v>
      </c>
      <c r="K9" s="301">
        <v>2</v>
      </c>
      <c r="L9" s="302" t="s">
        <v>20</v>
      </c>
      <c r="M9" s="301" t="s">
        <v>18</v>
      </c>
      <c r="N9" s="387">
        <v>1</v>
      </c>
      <c r="O9" s="387">
        <v>12232</v>
      </c>
      <c r="P9" s="386">
        <f t="shared" si="1"/>
        <v>1.1334880208413826E-3</v>
      </c>
      <c r="Q9" s="341"/>
    </row>
    <row r="10" spans="2:17" ht="21.95" customHeight="1">
      <c r="B10" s="300">
        <v>7000000</v>
      </c>
      <c r="C10" s="301">
        <v>2</v>
      </c>
      <c r="D10" s="302" t="s">
        <v>24</v>
      </c>
      <c r="E10" s="301" t="s">
        <v>18</v>
      </c>
      <c r="F10" s="387">
        <v>0</v>
      </c>
      <c r="G10" s="387">
        <v>69508</v>
      </c>
      <c r="H10" s="386">
        <f t="shared" si="0"/>
        <v>5.7537953518531949E-3</v>
      </c>
      <c r="I10" s="341"/>
      <c r="J10" s="306">
        <v>5030000</v>
      </c>
      <c r="K10" s="184">
        <v>3</v>
      </c>
      <c r="L10" s="307" t="s">
        <v>847</v>
      </c>
      <c r="M10" s="184" t="s">
        <v>18</v>
      </c>
      <c r="N10" s="381">
        <v>0</v>
      </c>
      <c r="O10" s="381">
        <v>2898</v>
      </c>
      <c r="P10" s="380">
        <f t="shared" si="1"/>
        <v>2.6854547779580831E-4</v>
      </c>
      <c r="Q10" s="341"/>
    </row>
    <row r="11" spans="2:17" ht="21.95" customHeight="1">
      <c r="B11" s="306">
        <v>7010000</v>
      </c>
      <c r="C11" s="184">
        <v>3</v>
      </c>
      <c r="D11" s="307" t="s">
        <v>1296</v>
      </c>
      <c r="E11" s="184" t="s">
        <v>18</v>
      </c>
      <c r="F11" s="385">
        <v>0</v>
      </c>
      <c r="G11" s="385">
        <v>68074</v>
      </c>
      <c r="H11" s="380">
        <f t="shared" si="0"/>
        <v>5.6350904181109275E-3</v>
      </c>
      <c r="I11" s="341"/>
      <c r="J11" s="306">
        <v>5050000</v>
      </c>
      <c r="K11" s="184">
        <v>3</v>
      </c>
      <c r="L11" s="307" t="s">
        <v>849</v>
      </c>
      <c r="M11" s="184" t="s">
        <v>18</v>
      </c>
      <c r="N11" s="385">
        <v>1</v>
      </c>
      <c r="O11" s="385">
        <v>2036</v>
      </c>
      <c r="P11" s="380">
        <f t="shared" si="1"/>
        <v>1.8866756134998817E-4</v>
      </c>
      <c r="Q11" s="341"/>
    </row>
    <row r="12" spans="2:17" ht="21.95" customHeight="1">
      <c r="B12" s="306">
        <v>7010100</v>
      </c>
      <c r="C12" s="184">
        <v>4</v>
      </c>
      <c r="D12" s="307" t="s">
        <v>28</v>
      </c>
      <c r="E12" s="184" t="s">
        <v>18</v>
      </c>
      <c r="F12" s="385">
        <v>0</v>
      </c>
      <c r="G12" s="385">
        <v>67582</v>
      </c>
      <c r="H12" s="380">
        <f t="shared" si="0"/>
        <v>5.5943632023499829E-3</v>
      </c>
      <c r="I12" s="341"/>
      <c r="J12" s="300">
        <v>7000000</v>
      </c>
      <c r="K12" s="301">
        <v>2</v>
      </c>
      <c r="L12" s="302" t="s">
        <v>24</v>
      </c>
      <c r="M12" s="301" t="s">
        <v>18</v>
      </c>
      <c r="N12" s="387">
        <v>437</v>
      </c>
      <c r="O12" s="387">
        <v>2552614</v>
      </c>
      <c r="P12" s="386">
        <f t="shared" si="1"/>
        <v>0.23654000906082451</v>
      </c>
      <c r="Q12" s="341"/>
    </row>
    <row r="13" spans="2:17" ht="21.95" customHeight="1">
      <c r="B13" s="306">
        <v>7010300</v>
      </c>
      <c r="C13" s="184">
        <v>4</v>
      </c>
      <c r="D13" s="307" t="s">
        <v>38</v>
      </c>
      <c r="E13" s="184" t="s">
        <v>18</v>
      </c>
      <c r="F13" s="381">
        <v>0</v>
      </c>
      <c r="G13" s="381">
        <v>492</v>
      </c>
      <c r="H13" s="380">
        <f t="shared" si="0"/>
        <v>4.0727215760945099E-5</v>
      </c>
      <c r="I13" s="341"/>
      <c r="J13" s="306">
        <v>7010000</v>
      </c>
      <c r="K13" s="184">
        <v>3</v>
      </c>
      <c r="L13" s="307" t="s">
        <v>1296</v>
      </c>
      <c r="M13" s="184" t="s">
        <v>35</v>
      </c>
      <c r="N13" s="385">
        <v>442447</v>
      </c>
      <c r="O13" s="385">
        <v>2550953</v>
      </c>
      <c r="P13" s="380">
        <f t="shared" si="1"/>
        <v>0.23638609117310233</v>
      </c>
      <c r="Q13" s="341"/>
    </row>
    <row r="14" spans="2:17" ht="21.95" customHeight="1">
      <c r="B14" s="306">
        <v>7050000</v>
      </c>
      <c r="C14" s="184">
        <v>3</v>
      </c>
      <c r="D14" s="307" t="s">
        <v>42</v>
      </c>
      <c r="E14" s="184" t="s">
        <v>18</v>
      </c>
      <c r="F14" s="385">
        <v>0</v>
      </c>
      <c r="G14" s="385">
        <v>1434</v>
      </c>
      <c r="H14" s="380">
        <f t="shared" si="0"/>
        <v>1.1870493374226681E-4</v>
      </c>
      <c r="I14" s="341"/>
      <c r="J14" s="306">
        <v>7010300</v>
      </c>
      <c r="K14" s="184">
        <v>4</v>
      </c>
      <c r="L14" s="307" t="s">
        <v>1299</v>
      </c>
      <c r="M14" s="184" t="s">
        <v>35</v>
      </c>
      <c r="N14" s="385">
        <v>392253</v>
      </c>
      <c r="O14" s="385">
        <v>919237</v>
      </c>
      <c r="P14" s="380">
        <f t="shared" si="1"/>
        <v>8.5181828630981865E-2</v>
      </c>
      <c r="Q14" s="341"/>
    </row>
    <row r="15" spans="2:17" ht="21.95" customHeight="1">
      <c r="B15" s="300">
        <v>9000000</v>
      </c>
      <c r="C15" s="301">
        <v>2</v>
      </c>
      <c r="D15" s="302" t="s">
        <v>44</v>
      </c>
      <c r="E15" s="301" t="s">
        <v>18</v>
      </c>
      <c r="F15" s="387">
        <v>74</v>
      </c>
      <c r="G15" s="387">
        <v>184692</v>
      </c>
      <c r="H15" s="386">
        <f t="shared" si="0"/>
        <v>1.5288599457968437E-2</v>
      </c>
      <c r="I15" s="341"/>
      <c r="J15" s="306">
        <v>7010900</v>
      </c>
      <c r="K15" s="184">
        <v>4</v>
      </c>
      <c r="L15" s="307" t="s">
        <v>860</v>
      </c>
      <c r="M15" s="184" t="s">
        <v>35</v>
      </c>
      <c r="N15" s="385">
        <v>579</v>
      </c>
      <c r="O15" s="385">
        <v>1318700</v>
      </c>
      <c r="P15" s="380">
        <f t="shared" si="1"/>
        <v>0.12219838563469028</v>
      </c>
      <c r="Q15" s="341"/>
    </row>
    <row r="16" spans="2:17" ht="21.95" customHeight="1">
      <c r="B16" s="306">
        <v>9030000</v>
      </c>
      <c r="C16" s="184">
        <v>3</v>
      </c>
      <c r="D16" s="307" t="s">
        <v>48</v>
      </c>
      <c r="E16" s="184" t="s">
        <v>18</v>
      </c>
      <c r="F16" s="385">
        <v>43</v>
      </c>
      <c r="G16" s="385">
        <v>20098</v>
      </c>
      <c r="H16" s="380">
        <f t="shared" si="0"/>
        <v>1.6636902080558425E-3</v>
      </c>
      <c r="I16" s="341"/>
      <c r="J16" s="306">
        <v>7011100</v>
      </c>
      <c r="K16" s="184">
        <v>4</v>
      </c>
      <c r="L16" s="307" t="s">
        <v>862</v>
      </c>
      <c r="M16" s="184" t="s">
        <v>35</v>
      </c>
      <c r="N16" s="385">
        <v>10640</v>
      </c>
      <c r="O16" s="385">
        <v>36224</v>
      </c>
      <c r="P16" s="380">
        <f t="shared" si="1"/>
        <v>3.3567258066512628E-3</v>
      </c>
      <c r="Q16" s="341"/>
    </row>
    <row r="17" spans="2:17" ht="21.95" customHeight="1">
      <c r="B17" s="300">
        <v>11000000</v>
      </c>
      <c r="C17" s="301">
        <v>2</v>
      </c>
      <c r="D17" s="302" t="s">
        <v>50</v>
      </c>
      <c r="E17" s="301" t="s">
        <v>35</v>
      </c>
      <c r="F17" s="387">
        <v>41460</v>
      </c>
      <c r="G17" s="387">
        <v>97113</v>
      </c>
      <c r="H17" s="386">
        <f t="shared" si="0"/>
        <v>8.0389067158387426E-3</v>
      </c>
      <c r="I17" s="341"/>
      <c r="J17" s="306">
        <v>7011300</v>
      </c>
      <c r="K17" s="184">
        <v>4</v>
      </c>
      <c r="L17" s="307" t="s">
        <v>864</v>
      </c>
      <c r="M17" s="184" t="s">
        <v>35</v>
      </c>
      <c r="N17" s="385">
        <v>32284</v>
      </c>
      <c r="O17" s="385">
        <v>157469</v>
      </c>
      <c r="P17" s="380">
        <f t="shared" si="1"/>
        <v>1.4591990283998666E-2</v>
      </c>
      <c r="Q17" s="341"/>
    </row>
    <row r="18" spans="2:17" ht="21.95" customHeight="1">
      <c r="B18" s="306">
        <v>11010000</v>
      </c>
      <c r="C18" s="184">
        <v>3</v>
      </c>
      <c r="D18" s="307" t="s">
        <v>52</v>
      </c>
      <c r="E18" s="184" t="s">
        <v>35</v>
      </c>
      <c r="F18" s="385">
        <v>37799</v>
      </c>
      <c r="G18" s="385">
        <v>84609</v>
      </c>
      <c r="H18" s="380">
        <f t="shared" si="0"/>
        <v>7.003839427475211E-3</v>
      </c>
      <c r="I18" s="341"/>
      <c r="J18" s="306">
        <v>7011310</v>
      </c>
      <c r="K18" s="184">
        <v>5</v>
      </c>
      <c r="L18" s="307" t="s">
        <v>866</v>
      </c>
      <c r="M18" s="184" t="s">
        <v>35</v>
      </c>
      <c r="N18" s="385">
        <v>16496</v>
      </c>
      <c r="O18" s="385">
        <v>102621</v>
      </c>
      <c r="P18" s="380">
        <f t="shared" si="1"/>
        <v>9.5094566862952527E-3</v>
      </c>
      <c r="Q18" s="341"/>
    </row>
    <row r="19" spans="2:17" ht="21.95" customHeight="1">
      <c r="B19" s="306">
        <v>11010100</v>
      </c>
      <c r="C19" s="184">
        <v>4</v>
      </c>
      <c r="D19" s="307" t="s">
        <v>55</v>
      </c>
      <c r="E19" s="184" t="s">
        <v>18</v>
      </c>
      <c r="F19" s="385">
        <v>1</v>
      </c>
      <c r="G19" s="385">
        <v>1685</v>
      </c>
      <c r="H19" s="380">
        <f t="shared" si="0"/>
        <v>1.3948243609185465E-4</v>
      </c>
      <c r="I19" s="341"/>
      <c r="J19" s="306">
        <v>7011350</v>
      </c>
      <c r="K19" s="184">
        <v>5</v>
      </c>
      <c r="L19" s="307" t="s">
        <v>871</v>
      </c>
      <c r="M19" s="184" t="s">
        <v>35</v>
      </c>
      <c r="N19" s="385">
        <v>100</v>
      </c>
      <c r="O19" s="385">
        <v>268</v>
      </c>
      <c r="P19" s="380">
        <f t="shared" si="1"/>
        <v>2.4834433419350113E-5</v>
      </c>
      <c r="Q19" s="341"/>
    </row>
    <row r="20" spans="2:17" ht="21.95" customHeight="1">
      <c r="B20" s="306">
        <v>11030000</v>
      </c>
      <c r="C20" s="184">
        <v>3</v>
      </c>
      <c r="D20" s="307" t="s">
        <v>59</v>
      </c>
      <c r="E20" s="184" t="s">
        <v>35</v>
      </c>
      <c r="F20" s="385">
        <v>3661</v>
      </c>
      <c r="G20" s="385">
        <v>12504</v>
      </c>
      <c r="H20" s="380">
        <f t="shared" si="0"/>
        <v>1.0350672883635316E-3</v>
      </c>
      <c r="I20" s="341"/>
      <c r="J20" s="306">
        <v>7030000</v>
      </c>
      <c r="K20" s="184">
        <v>3</v>
      </c>
      <c r="L20" s="307" t="s">
        <v>42</v>
      </c>
      <c r="M20" s="184" t="s">
        <v>18</v>
      </c>
      <c r="N20" s="385">
        <v>0</v>
      </c>
      <c r="O20" s="385">
        <v>1661</v>
      </c>
      <c r="P20" s="380">
        <f t="shared" si="1"/>
        <v>1.5391788772216617E-4</v>
      </c>
      <c r="Q20" s="341"/>
    </row>
    <row r="21" spans="2:17" ht="21.95" customHeight="1">
      <c r="B21" s="306">
        <v>11030300</v>
      </c>
      <c r="C21" s="184">
        <v>4</v>
      </c>
      <c r="D21" s="307" t="s">
        <v>61</v>
      </c>
      <c r="E21" s="184" t="s">
        <v>35</v>
      </c>
      <c r="F21" s="381">
        <v>329</v>
      </c>
      <c r="G21" s="381">
        <v>926</v>
      </c>
      <c r="H21" s="380">
        <f t="shared" si="0"/>
        <v>7.6653255680152763E-5</v>
      </c>
      <c r="I21" s="341"/>
      <c r="J21" s="300">
        <v>9000000</v>
      </c>
      <c r="K21" s="301">
        <v>2</v>
      </c>
      <c r="L21" s="302" t="s">
        <v>44</v>
      </c>
      <c r="M21" s="301" t="s">
        <v>18</v>
      </c>
      <c r="N21" s="387">
        <v>8</v>
      </c>
      <c r="O21" s="387">
        <v>10769</v>
      </c>
      <c r="P21" s="386">
        <f t="shared" si="1"/>
        <v>9.9791796079470667E-4</v>
      </c>
      <c r="Q21" s="341"/>
    </row>
    <row r="22" spans="2:17" ht="21.95" customHeight="1">
      <c r="B22" s="300">
        <v>13000000</v>
      </c>
      <c r="C22" s="301">
        <v>2</v>
      </c>
      <c r="D22" s="302" t="s">
        <v>63</v>
      </c>
      <c r="E22" s="301" t="s">
        <v>18</v>
      </c>
      <c r="F22" s="387">
        <v>3</v>
      </c>
      <c r="G22" s="387">
        <v>26657</v>
      </c>
      <c r="H22" s="386">
        <f t="shared" si="0"/>
        <v>2.2066369726412875E-3</v>
      </c>
      <c r="I22" s="341"/>
      <c r="J22" s="300">
        <v>11000000</v>
      </c>
      <c r="K22" s="301">
        <v>2</v>
      </c>
      <c r="L22" s="302" t="s">
        <v>50</v>
      </c>
      <c r="M22" s="301" t="s">
        <v>35</v>
      </c>
      <c r="N22" s="387">
        <v>36271</v>
      </c>
      <c r="O22" s="387">
        <v>142660</v>
      </c>
      <c r="P22" s="386">
        <f t="shared" si="1"/>
        <v>1.3219702505986891E-2</v>
      </c>
      <c r="Q22" s="341"/>
    </row>
    <row r="23" spans="2:17" ht="21.95" customHeight="1">
      <c r="B23" s="300">
        <v>15000000</v>
      </c>
      <c r="C23" s="301">
        <v>2</v>
      </c>
      <c r="D23" s="302" t="s">
        <v>65</v>
      </c>
      <c r="E23" s="301" t="s">
        <v>18</v>
      </c>
      <c r="F23" s="387">
        <v>62</v>
      </c>
      <c r="G23" s="387">
        <v>458032</v>
      </c>
      <c r="H23" s="386">
        <f t="shared" si="0"/>
        <v>3.7915382295563425E-2</v>
      </c>
      <c r="I23" s="341"/>
      <c r="J23" s="306">
        <v>11010000</v>
      </c>
      <c r="K23" s="184">
        <v>3</v>
      </c>
      <c r="L23" s="307" t="s">
        <v>52</v>
      </c>
      <c r="M23" s="184" t="s">
        <v>35</v>
      </c>
      <c r="N23" s="385">
        <v>11249</v>
      </c>
      <c r="O23" s="385">
        <v>40791</v>
      </c>
      <c r="P23" s="380">
        <f t="shared" si="1"/>
        <v>3.779930498539964E-3</v>
      </c>
      <c r="Q23" s="341"/>
    </row>
    <row r="24" spans="2:17" ht="21.95" customHeight="1">
      <c r="B24" s="306">
        <v>15010000</v>
      </c>
      <c r="C24" s="184">
        <v>3</v>
      </c>
      <c r="D24" s="307" t="s">
        <v>67</v>
      </c>
      <c r="E24" s="184" t="s">
        <v>18</v>
      </c>
      <c r="F24" s="381">
        <v>52</v>
      </c>
      <c r="G24" s="381">
        <v>395584</v>
      </c>
      <c r="H24" s="380">
        <f t="shared" si="0"/>
        <v>3.2746005934101027E-2</v>
      </c>
      <c r="I24" s="341"/>
      <c r="J24" s="306">
        <v>11030000</v>
      </c>
      <c r="K24" s="184">
        <v>3</v>
      </c>
      <c r="L24" s="307" t="s">
        <v>59</v>
      </c>
      <c r="M24" s="184" t="s">
        <v>35</v>
      </c>
      <c r="N24" s="385">
        <v>25022</v>
      </c>
      <c r="O24" s="385">
        <v>101869</v>
      </c>
      <c r="P24" s="380">
        <f t="shared" si="1"/>
        <v>9.4397720074469275E-3</v>
      </c>
      <c r="Q24" s="341"/>
    </row>
    <row r="25" spans="2:17" ht="21.95" customHeight="1">
      <c r="B25" s="300">
        <v>17000000</v>
      </c>
      <c r="C25" s="301">
        <v>2</v>
      </c>
      <c r="D25" s="302" t="s">
        <v>69</v>
      </c>
      <c r="E25" s="301" t="s">
        <v>18</v>
      </c>
      <c r="F25" s="387">
        <v>1</v>
      </c>
      <c r="G25" s="387">
        <v>36169</v>
      </c>
      <c r="H25" s="386">
        <f t="shared" si="0"/>
        <v>2.9940298106862261E-3</v>
      </c>
      <c r="I25" s="341"/>
      <c r="J25" s="306">
        <v>11030100</v>
      </c>
      <c r="K25" s="184">
        <v>4</v>
      </c>
      <c r="L25" s="307" t="s">
        <v>899</v>
      </c>
      <c r="M25" s="184" t="s">
        <v>18</v>
      </c>
      <c r="N25" s="385">
        <v>9</v>
      </c>
      <c r="O25" s="385">
        <v>58952</v>
      </c>
      <c r="P25" s="380">
        <f t="shared" si="1"/>
        <v>5.4628340258862972E-3</v>
      </c>
      <c r="Q25" s="341"/>
    </row>
    <row r="26" spans="2:17" ht="21.95" customHeight="1">
      <c r="B26" s="306">
        <v>17010000</v>
      </c>
      <c r="C26" s="184">
        <v>3</v>
      </c>
      <c r="D26" s="307" t="s">
        <v>70</v>
      </c>
      <c r="E26" s="184" t="s">
        <v>18</v>
      </c>
      <c r="F26" s="381">
        <v>0</v>
      </c>
      <c r="G26" s="381">
        <v>245</v>
      </c>
      <c r="H26" s="380">
        <f t="shared" si="0"/>
        <v>2.028082898664949E-5</v>
      </c>
      <c r="I26" s="341"/>
      <c r="J26" s="306">
        <v>11030500</v>
      </c>
      <c r="K26" s="184">
        <v>4</v>
      </c>
      <c r="L26" s="307" t="s">
        <v>902</v>
      </c>
      <c r="M26" s="184" t="s">
        <v>18</v>
      </c>
      <c r="N26" s="381">
        <v>1</v>
      </c>
      <c r="O26" s="381">
        <v>896</v>
      </c>
      <c r="P26" s="380">
        <f t="shared" si="1"/>
        <v>8.3028553521409323E-5</v>
      </c>
      <c r="Q26" s="341"/>
    </row>
    <row r="27" spans="2:17" ht="21.95" customHeight="1">
      <c r="B27" s="306">
        <v>17030000</v>
      </c>
      <c r="C27" s="184">
        <v>3</v>
      </c>
      <c r="D27" s="307" t="s">
        <v>72</v>
      </c>
      <c r="E27" s="184" t="s">
        <v>18</v>
      </c>
      <c r="F27" s="381">
        <v>1</v>
      </c>
      <c r="G27" s="381">
        <v>33748</v>
      </c>
      <c r="H27" s="380">
        <f t="shared" si="0"/>
        <v>2.7936221087405998E-3</v>
      </c>
      <c r="I27" s="341"/>
      <c r="J27" s="300">
        <v>13000000</v>
      </c>
      <c r="K27" s="301">
        <v>2</v>
      </c>
      <c r="L27" s="302" t="s">
        <v>63</v>
      </c>
      <c r="M27" s="301" t="s">
        <v>18</v>
      </c>
      <c r="N27" s="387">
        <v>3</v>
      </c>
      <c r="O27" s="387">
        <v>9101</v>
      </c>
      <c r="P27" s="386">
        <f t="shared" si="1"/>
        <v>8.4335141249815445E-4</v>
      </c>
      <c r="Q27" s="341"/>
    </row>
    <row r="28" spans="2:17" ht="21.95" customHeight="1">
      <c r="B28" s="300">
        <v>19000000</v>
      </c>
      <c r="C28" s="301">
        <v>2</v>
      </c>
      <c r="D28" s="302" t="s">
        <v>74</v>
      </c>
      <c r="E28" s="301"/>
      <c r="F28" s="387"/>
      <c r="G28" s="387">
        <v>1553921</v>
      </c>
      <c r="H28" s="386">
        <f t="shared" si="0"/>
        <v>0.12863186146842187</v>
      </c>
      <c r="I28" s="341"/>
      <c r="J28" s="306">
        <v>13010000</v>
      </c>
      <c r="K28" s="184">
        <v>3</v>
      </c>
      <c r="L28" s="307" t="s">
        <v>904</v>
      </c>
      <c r="M28" s="184" t="s">
        <v>18</v>
      </c>
      <c r="N28" s="385">
        <v>0</v>
      </c>
      <c r="O28" s="385">
        <v>222</v>
      </c>
      <c r="P28" s="380">
        <f t="shared" si="1"/>
        <v>2.0571806787670613E-5</v>
      </c>
      <c r="Q28" s="341"/>
    </row>
    <row r="29" spans="2:17" ht="21.95" customHeight="1">
      <c r="B29" s="312">
        <v>100000000</v>
      </c>
      <c r="C29" s="313">
        <v>1</v>
      </c>
      <c r="D29" s="314" t="s">
        <v>76</v>
      </c>
      <c r="E29" s="313"/>
      <c r="F29" s="379"/>
      <c r="G29" s="379">
        <v>59896</v>
      </c>
      <c r="H29" s="378">
        <f t="shared" si="0"/>
        <v>4.9581246244259506E-3</v>
      </c>
      <c r="I29" s="341"/>
      <c r="J29" s="300">
        <v>15000000</v>
      </c>
      <c r="K29" s="301">
        <v>2</v>
      </c>
      <c r="L29" s="302" t="s">
        <v>65</v>
      </c>
      <c r="M29" s="301" t="s">
        <v>18</v>
      </c>
      <c r="N29" s="387">
        <v>15</v>
      </c>
      <c r="O29" s="387">
        <v>59460</v>
      </c>
      <c r="P29" s="386">
        <f t="shared" si="1"/>
        <v>5.5099082504274539E-3</v>
      </c>
      <c r="Q29" s="341"/>
    </row>
    <row r="30" spans="2:17" ht="21.95" customHeight="1">
      <c r="B30" s="300">
        <v>101000000</v>
      </c>
      <c r="C30" s="301">
        <v>2</v>
      </c>
      <c r="D30" s="302" t="s">
        <v>78</v>
      </c>
      <c r="E30" s="301" t="s">
        <v>79</v>
      </c>
      <c r="F30" s="387">
        <v>6</v>
      </c>
      <c r="G30" s="387">
        <v>59896</v>
      </c>
      <c r="H30" s="386">
        <f t="shared" si="0"/>
        <v>4.9581246244259506E-3</v>
      </c>
      <c r="I30" s="341"/>
      <c r="J30" s="306">
        <v>15010000</v>
      </c>
      <c r="K30" s="184">
        <v>3</v>
      </c>
      <c r="L30" s="307" t="s">
        <v>913</v>
      </c>
      <c r="M30" s="184" t="s">
        <v>35</v>
      </c>
      <c r="N30" s="385">
        <v>5419</v>
      </c>
      <c r="O30" s="385">
        <v>15943</v>
      </c>
      <c r="P30" s="380">
        <f t="shared" si="1"/>
        <v>1.477370791062309E-3</v>
      </c>
      <c r="Q30" s="341"/>
    </row>
    <row r="31" spans="2:17" ht="21.95" customHeight="1">
      <c r="B31" s="312">
        <v>200000000</v>
      </c>
      <c r="C31" s="313">
        <v>1</v>
      </c>
      <c r="D31" s="314" t="s">
        <v>1302</v>
      </c>
      <c r="E31" s="313"/>
      <c r="F31" s="379"/>
      <c r="G31" s="379">
        <v>1391305</v>
      </c>
      <c r="H31" s="378">
        <f t="shared" si="0"/>
        <v>0.1151706888704913</v>
      </c>
      <c r="I31" s="341"/>
      <c r="J31" s="306">
        <v>15010100</v>
      </c>
      <c r="K31" s="184">
        <v>4</v>
      </c>
      <c r="L31" s="307" t="s">
        <v>915</v>
      </c>
      <c r="M31" s="184" t="s">
        <v>35</v>
      </c>
      <c r="N31" s="385">
        <v>2850</v>
      </c>
      <c r="O31" s="385">
        <v>3877</v>
      </c>
      <c r="P31" s="380">
        <f t="shared" si="1"/>
        <v>3.5926529241350888E-4</v>
      </c>
      <c r="Q31" s="341"/>
    </row>
    <row r="32" spans="2:17" ht="21.95" customHeight="1">
      <c r="B32" s="300">
        <v>203000000</v>
      </c>
      <c r="C32" s="301">
        <v>2</v>
      </c>
      <c r="D32" s="302" t="s">
        <v>89</v>
      </c>
      <c r="E32" s="301" t="s">
        <v>18</v>
      </c>
      <c r="F32" s="387">
        <v>0</v>
      </c>
      <c r="G32" s="387">
        <v>32232</v>
      </c>
      <c r="H32" s="386">
        <f t="shared" si="0"/>
        <v>2.6681293057048425E-3</v>
      </c>
      <c r="I32" s="341"/>
      <c r="J32" s="306">
        <v>15030000</v>
      </c>
      <c r="K32" s="184">
        <v>3</v>
      </c>
      <c r="L32" s="307" t="s">
        <v>919</v>
      </c>
      <c r="M32" s="184" t="s">
        <v>35</v>
      </c>
      <c r="N32" s="385">
        <v>500</v>
      </c>
      <c r="O32" s="385">
        <v>1244</v>
      </c>
      <c r="P32" s="380">
        <f t="shared" si="1"/>
        <v>1.1527625064802814E-4</v>
      </c>
      <c r="Q32" s="341"/>
    </row>
    <row r="33" spans="2:17" ht="21.95" customHeight="1">
      <c r="B33" s="300">
        <v>205000000</v>
      </c>
      <c r="C33" s="301">
        <v>2</v>
      </c>
      <c r="D33" s="302" t="s">
        <v>91</v>
      </c>
      <c r="E33" s="301" t="s">
        <v>18</v>
      </c>
      <c r="F33" s="387">
        <v>56</v>
      </c>
      <c r="G33" s="387">
        <v>58323</v>
      </c>
      <c r="H33" s="386">
        <f t="shared" si="0"/>
        <v>4.8279134244422787E-3</v>
      </c>
      <c r="I33" s="341"/>
      <c r="J33" s="306">
        <v>15030100</v>
      </c>
      <c r="K33" s="184">
        <v>4</v>
      </c>
      <c r="L33" s="307" t="s">
        <v>921</v>
      </c>
      <c r="M33" s="184" t="s">
        <v>35</v>
      </c>
      <c r="N33" s="385">
        <v>500</v>
      </c>
      <c r="O33" s="385">
        <v>1244</v>
      </c>
      <c r="P33" s="380">
        <f t="shared" si="1"/>
        <v>1.1527625064802814E-4</v>
      </c>
      <c r="Q33" s="341"/>
    </row>
    <row r="34" spans="2:17" ht="21.95" customHeight="1">
      <c r="B34" s="306">
        <v>205010000</v>
      </c>
      <c r="C34" s="184">
        <v>3</v>
      </c>
      <c r="D34" s="307" t="s">
        <v>93</v>
      </c>
      <c r="E34" s="184" t="s">
        <v>18</v>
      </c>
      <c r="F34" s="381">
        <v>44</v>
      </c>
      <c r="G34" s="381">
        <v>33303</v>
      </c>
      <c r="H34" s="380">
        <f t="shared" si="0"/>
        <v>2.7567855009893389E-3</v>
      </c>
      <c r="I34" s="341"/>
      <c r="J34" s="306">
        <v>15050000</v>
      </c>
      <c r="K34" s="184">
        <v>3</v>
      </c>
      <c r="L34" s="307" t="s">
        <v>925</v>
      </c>
      <c r="M34" s="184" t="s">
        <v>18</v>
      </c>
      <c r="N34" s="385">
        <v>4</v>
      </c>
      <c r="O34" s="385">
        <v>27131</v>
      </c>
      <c r="P34" s="380">
        <f t="shared" si="1"/>
        <v>2.5141157205238354E-3</v>
      </c>
      <c r="Q34" s="341"/>
    </row>
    <row r="35" spans="2:17" ht="21.95" customHeight="1">
      <c r="B35" s="300">
        <v>207000000</v>
      </c>
      <c r="C35" s="301">
        <v>2</v>
      </c>
      <c r="D35" s="302" t="s">
        <v>95</v>
      </c>
      <c r="E35" s="301"/>
      <c r="F35" s="387"/>
      <c r="G35" s="387">
        <v>9862</v>
      </c>
      <c r="H35" s="386">
        <f t="shared" si="0"/>
        <v>8.1636545088300931E-4</v>
      </c>
      <c r="I35" s="341"/>
      <c r="J35" s="306">
        <v>15050100</v>
      </c>
      <c r="K35" s="184">
        <v>4</v>
      </c>
      <c r="L35" s="307" t="s">
        <v>927</v>
      </c>
      <c r="M35" s="184" t="s">
        <v>35</v>
      </c>
      <c r="N35" s="385">
        <v>6608</v>
      </c>
      <c r="O35" s="385">
        <v>26837</v>
      </c>
      <c r="P35" s="380">
        <f t="shared" si="1"/>
        <v>2.4868719763996229E-3</v>
      </c>
      <c r="Q35" s="341"/>
    </row>
    <row r="36" spans="2:17" ht="21.95" customHeight="1">
      <c r="B36" s="306">
        <v>207010000</v>
      </c>
      <c r="C36" s="184">
        <v>3</v>
      </c>
      <c r="D36" s="307" t="s">
        <v>97</v>
      </c>
      <c r="E36" s="184"/>
      <c r="F36" s="385"/>
      <c r="G36" s="385">
        <v>9862</v>
      </c>
      <c r="H36" s="380">
        <f t="shared" si="0"/>
        <v>8.1636545088300931E-4</v>
      </c>
      <c r="I36" s="341"/>
      <c r="J36" s="306">
        <v>15050300</v>
      </c>
      <c r="K36" s="184">
        <v>4</v>
      </c>
      <c r="L36" s="307" t="s">
        <v>929</v>
      </c>
      <c r="M36" s="184" t="s">
        <v>35</v>
      </c>
      <c r="N36" s="381">
        <v>20</v>
      </c>
      <c r="O36" s="381">
        <v>294</v>
      </c>
      <c r="P36" s="380">
        <f t="shared" si="1"/>
        <v>2.7243744124212437E-5</v>
      </c>
      <c r="Q36" s="341"/>
    </row>
    <row r="37" spans="2:17" ht="21.95" customHeight="1">
      <c r="B37" s="306">
        <v>207010100</v>
      </c>
      <c r="C37" s="184">
        <v>4</v>
      </c>
      <c r="D37" s="307" t="s">
        <v>99</v>
      </c>
      <c r="E37" s="184"/>
      <c r="F37" s="385"/>
      <c r="G37" s="385">
        <v>9862</v>
      </c>
      <c r="H37" s="380">
        <f t="shared" si="0"/>
        <v>8.1636545088300931E-4</v>
      </c>
      <c r="I37" s="341"/>
      <c r="J37" s="300">
        <v>17000000</v>
      </c>
      <c r="K37" s="301">
        <v>2</v>
      </c>
      <c r="L37" s="302" t="s">
        <v>69</v>
      </c>
      <c r="M37" s="301" t="s">
        <v>18</v>
      </c>
      <c r="N37" s="387">
        <v>35</v>
      </c>
      <c r="O37" s="387">
        <v>213612</v>
      </c>
      <c r="P37" s="386">
        <f t="shared" si="1"/>
        <v>1.979452608796349E-2</v>
      </c>
      <c r="Q37" s="341"/>
    </row>
    <row r="38" spans="2:17" ht="21.95" customHeight="1">
      <c r="B38" s="300">
        <v>211000000</v>
      </c>
      <c r="C38" s="301">
        <v>2</v>
      </c>
      <c r="D38" s="302" t="s">
        <v>103</v>
      </c>
      <c r="E38" s="301" t="s">
        <v>18</v>
      </c>
      <c r="F38" s="387">
        <v>85</v>
      </c>
      <c r="G38" s="387">
        <v>95310</v>
      </c>
      <c r="H38" s="386">
        <f t="shared" si="0"/>
        <v>7.8896563702757667E-3</v>
      </c>
      <c r="I38" s="341"/>
      <c r="J38" s="306">
        <v>17030000</v>
      </c>
      <c r="K38" s="184">
        <v>3</v>
      </c>
      <c r="L38" s="307" t="s">
        <v>934</v>
      </c>
      <c r="M38" s="184" t="s">
        <v>18</v>
      </c>
      <c r="N38" s="381">
        <v>13</v>
      </c>
      <c r="O38" s="381">
        <v>12848</v>
      </c>
      <c r="P38" s="380">
        <f t="shared" si="1"/>
        <v>1.1905701513873516E-3</v>
      </c>
      <c r="Q38" s="341"/>
    </row>
    <row r="39" spans="2:17" ht="21.95" customHeight="1">
      <c r="B39" s="306">
        <v>211050000</v>
      </c>
      <c r="C39" s="184">
        <v>3</v>
      </c>
      <c r="D39" s="307" t="s">
        <v>105</v>
      </c>
      <c r="E39" s="184" t="s">
        <v>18</v>
      </c>
      <c r="F39" s="385">
        <v>43</v>
      </c>
      <c r="G39" s="385">
        <v>52795</v>
      </c>
      <c r="H39" s="380">
        <f t="shared" si="0"/>
        <v>4.3703116993884074E-3</v>
      </c>
      <c r="I39" s="341"/>
      <c r="J39" s="300">
        <v>19000000</v>
      </c>
      <c r="K39" s="301">
        <v>2</v>
      </c>
      <c r="L39" s="302" t="s">
        <v>74</v>
      </c>
      <c r="M39" s="301"/>
      <c r="N39" s="387"/>
      <c r="O39" s="387">
        <v>117930</v>
      </c>
      <c r="P39" s="386">
        <f t="shared" si="1"/>
        <v>1.0928077362477457E-2</v>
      </c>
      <c r="Q39" s="341"/>
    </row>
    <row r="40" spans="2:17" ht="21.95" customHeight="1">
      <c r="B40" s="306">
        <v>211050100</v>
      </c>
      <c r="C40" s="184">
        <v>4</v>
      </c>
      <c r="D40" s="307" t="s">
        <v>107</v>
      </c>
      <c r="E40" s="184" t="s">
        <v>35</v>
      </c>
      <c r="F40" s="385">
        <v>43318</v>
      </c>
      <c r="G40" s="385">
        <v>47732</v>
      </c>
      <c r="H40" s="380">
        <f t="shared" si="0"/>
        <v>3.9512021599622587E-3</v>
      </c>
      <c r="I40" s="341"/>
      <c r="J40" s="312">
        <v>100000000</v>
      </c>
      <c r="K40" s="313">
        <v>1</v>
      </c>
      <c r="L40" s="314" t="s">
        <v>76</v>
      </c>
      <c r="M40" s="313"/>
      <c r="N40" s="379"/>
      <c r="O40" s="379">
        <v>191186</v>
      </c>
      <c r="P40" s="378">
        <f t="shared" si="1"/>
        <v>1.77164029392234E-2</v>
      </c>
      <c r="Q40" s="341"/>
    </row>
    <row r="41" spans="2:17" ht="21.95" customHeight="1">
      <c r="B41" s="300">
        <v>213000000</v>
      </c>
      <c r="C41" s="301">
        <v>2</v>
      </c>
      <c r="D41" s="302" t="s">
        <v>111</v>
      </c>
      <c r="E41" s="301" t="s">
        <v>18</v>
      </c>
      <c r="F41" s="387">
        <v>5</v>
      </c>
      <c r="G41" s="387">
        <v>53435</v>
      </c>
      <c r="H41" s="386">
        <f t="shared" si="0"/>
        <v>4.4232901914351653E-3</v>
      </c>
      <c r="I41" s="341"/>
      <c r="J41" s="300">
        <v>101000000</v>
      </c>
      <c r="K41" s="301">
        <v>2</v>
      </c>
      <c r="L41" s="302" t="s">
        <v>78</v>
      </c>
      <c r="M41" s="301" t="s">
        <v>79</v>
      </c>
      <c r="N41" s="387">
        <v>86</v>
      </c>
      <c r="O41" s="387">
        <v>178912</v>
      </c>
      <c r="P41" s="386">
        <f t="shared" si="1"/>
        <v>1.6579022954935699E-2</v>
      </c>
      <c r="Q41" s="341"/>
    </row>
    <row r="42" spans="2:17" ht="21.95" customHeight="1">
      <c r="B42" s="306">
        <v>213010000</v>
      </c>
      <c r="C42" s="184">
        <v>3</v>
      </c>
      <c r="D42" s="307" t="s">
        <v>113</v>
      </c>
      <c r="E42" s="184" t="s">
        <v>18</v>
      </c>
      <c r="F42" s="385">
        <v>1</v>
      </c>
      <c r="G42" s="385">
        <v>6719</v>
      </c>
      <c r="H42" s="380">
        <f t="shared" si="0"/>
        <v>5.5619138759713444E-4</v>
      </c>
      <c r="I42" s="341"/>
      <c r="J42" s="306">
        <v>101010000</v>
      </c>
      <c r="K42" s="184">
        <v>3</v>
      </c>
      <c r="L42" s="307" t="s">
        <v>938</v>
      </c>
      <c r="M42" s="184" t="s">
        <v>939</v>
      </c>
      <c r="N42" s="385">
        <v>82318</v>
      </c>
      <c r="O42" s="385">
        <v>172521</v>
      </c>
      <c r="P42" s="380">
        <f t="shared" si="1"/>
        <v>1.598679585052127E-2</v>
      </c>
      <c r="Q42" s="341"/>
    </row>
    <row r="43" spans="2:17" ht="21.95" customHeight="1">
      <c r="B43" s="300">
        <v>215000000</v>
      </c>
      <c r="C43" s="301">
        <v>2</v>
      </c>
      <c r="D43" s="302" t="s">
        <v>115</v>
      </c>
      <c r="E43" s="301" t="s">
        <v>18</v>
      </c>
      <c r="F43" s="387">
        <v>0</v>
      </c>
      <c r="G43" s="387">
        <v>1236</v>
      </c>
      <c r="H43" s="386">
        <f t="shared" si="0"/>
        <v>1.023147127653011E-4</v>
      </c>
      <c r="I43" s="341"/>
      <c r="J43" s="306">
        <v>101010100</v>
      </c>
      <c r="K43" s="184">
        <v>4</v>
      </c>
      <c r="L43" s="307" t="s">
        <v>941</v>
      </c>
      <c r="M43" s="184" t="s">
        <v>939</v>
      </c>
      <c r="N43" s="385">
        <v>1773</v>
      </c>
      <c r="O43" s="385">
        <v>19512</v>
      </c>
      <c r="P43" s="380">
        <f t="shared" si="1"/>
        <v>1.8080950182028334E-3</v>
      </c>
      <c r="Q43" s="341"/>
    </row>
    <row r="44" spans="2:17" ht="21.95" customHeight="1">
      <c r="B44" s="300">
        <v>217000000</v>
      </c>
      <c r="C44" s="301">
        <v>2</v>
      </c>
      <c r="D44" s="302" t="s">
        <v>119</v>
      </c>
      <c r="E44" s="301"/>
      <c r="F44" s="387"/>
      <c r="G44" s="387">
        <v>1140907</v>
      </c>
      <c r="H44" s="386">
        <f t="shared" si="0"/>
        <v>9.4443019414984924E-2</v>
      </c>
      <c r="I44" s="341"/>
      <c r="J44" s="306">
        <v>101010110</v>
      </c>
      <c r="K44" s="184">
        <v>5</v>
      </c>
      <c r="L44" s="307" t="s">
        <v>943</v>
      </c>
      <c r="M44" s="184" t="s">
        <v>939</v>
      </c>
      <c r="N44" s="385">
        <v>966</v>
      </c>
      <c r="O44" s="385">
        <v>17606</v>
      </c>
      <c r="P44" s="380">
        <f t="shared" si="1"/>
        <v>1.631474010377157E-3</v>
      </c>
      <c r="Q44" s="341"/>
    </row>
    <row r="45" spans="2:17" ht="21.95" customHeight="1">
      <c r="B45" s="306">
        <v>217010000</v>
      </c>
      <c r="C45" s="184">
        <v>3</v>
      </c>
      <c r="D45" s="307" t="s">
        <v>121</v>
      </c>
      <c r="E45" s="184" t="s">
        <v>18</v>
      </c>
      <c r="F45" s="385">
        <v>0</v>
      </c>
      <c r="G45" s="385">
        <v>3129</v>
      </c>
      <c r="H45" s="380">
        <f t="shared" si="0"/>
        <v>2.5901515877235201E-4</v>
      </c>
      <c r="I45" s="341"/>
      <c r="J45" s="306">
        <v>101010300</v>
      </c>
      <c r="K45" s="184">
        <v>4</v>
      </c>
      <c r="L45" s="307" t="s">
        <v>947</v>
      </c>
      <c r="M45" s="184" t="s">
        <v>939</v>
      </c>
      <c r="N45" s="385">
        <v>78298</v>
      </c>
      <c r="O45" s="385">
        <v>150483</v>
      </c>
      <c r="P45" s="380">
        <f t="shared" si="1"/>
        <v>1.3944627030761429E-2</v>
      </c>
      <c r="Q45" s="341"/>
    </row>
    <row r="46" spans="2:17" ht="21.95" customHeight="1">
      <c r="B46" s="312">
        <v>300000000</v>
      </c>
      <c r="C46" s="313">
        <v>1</v>
      </c>
      <c r="D46" s="314" t="s">
        <v>123</v>
      </c>
      <c r="E46" s="313"/>
      <c r="F46" s="379"/>
      <c r="G46" s="379">
        <v>352136</v>
      </c>
      <c r="H46" s="378">
        <f t="shared" si="0"/>
        <v>2.9149428555276753E-2</v>
      </c>
      <c r="I46" s="341"/>
      <c r="J46" s="306">
        <v>101010500</v>
      </c>
      <c r="K46" s="184">
        <v>4</v>
      </c>
      <c r="L46" s="307" t="s">
        <v>949</v>
      </c>
      <c r="M46" s="184" t="s">
        <v>939</v>
      </c>
      <c r="N46" s="385">
        <v>2247</v>
      </c>
      <c r="O46" s="385">
        <v>2526</v>
      </c>
      <c r="P46" s="380">
        <f t="shared" si="1"/>
        <v>2.340738015570089E-4</v>
      </c>
      <c r="Q46" s="341"/>
    </row>
    <row r="47" spans="2:17" ht="21.95" customHeight="1">
      <c r="B47" s="300">
        <v>303000000</v>
      </c>
      <c r="C47" s="301">
        <v>2</v>
      </c>
      <c r="D47" s="302" t="s">
        <v>129</v>
      </c>
      <c r="E47" s="301"/>
      <c r="F47" s="387"/>
      <c r="G47" s="387">
        <v>352136</v>
      </c>
      <c r="H47" s="386">
        <f t="shared" si="0"/>
        <v>2.9149428555276753E-2</v>
      </c>
      <c r="I47" s="341"/>
      <c r="J47" s="300">
        <v>103000000</v>
      </c>
      <c r="K47" s="301">
        <v>2</v>
      </c>
      <c r="L47" s="302" t="s">
        <v>81</v>
      </c>
      <c r="M47" s="301"/>
      <c r="N47" s="387"/>
      <c r="O47" s="387">
        <v>12274</v>
      </c>
      <c r="P47" s="386">
        <f t="shared" si="1"/>
        <v>1.1373799842876986E-3</v>
      </c>
      <c r="Q47" s="341"/>
    </row>
    <row r="48" spans="2:17" ht="21.95" customHeight="1">
      <c r="B48" s="306">
        <v>303010000</v>
      </c>
      <c r="C48" s="184">
        <v>3</v>
      </c>
      <c r="D48" s="307" t="s">
        <v>131</v>
      </c>
      <c r="E48" s="184"/>
      <c r="F48" s="385"/>
      <c r="G48" s="385">
        <v>346843</v>
      </c>
      <c r="H48" s="380">
        <f t="shared" si="0"/>
        <v>2.8711279870271302E-2</v>
      </c>
      <c r="I48" s="341"/>
      <c r="J48" s="306">
        <v>103030000</v>
      </c>
      <c r="K48" s="184">
        <v>3</v>
      </c>
      <c r="L48" s="307" t="s">
        <v>951</v>
      </c>
      <c r="M48" s="184"/>
      <c r="N48" s="385"/>
      <c r="O48" s="385">
        <v>12274</v>
      </c>
      <c r="P48" s="380">
        <f t="shared" si="1"/>
        <v>1.1373799842876986E-3</v>
      </c>
      <c r="Q48" s="341"/>
    </row>
    <row r="49" spans="2:17" ht="21.95" customHeight="1">
      <c r="B49" s="306">
        <v>303010100</v>
      </c>
      <c r="C49" s="184">
        <v>4</v>
      </c>
      <c r="D49" s="307" t="s">
        <v>133</v>
      </c>
      <c r="E49" s="62" t="s">
        <v>79</v>
      </c>
      <c r="F49" s="385">
        <v>1</v>
      </c>
      <c r="G49" s="385">
        <v>1335</v>
      </c>
      <c r="H49" s="380">
        <f t="shared" si="0"/>
        <v>1.1050982325378396E-4</v>
      </c>
      <c r="I49" s="341"/>
      <c r="J49" s="312">
        <v>200000000</v>
      </c>
      <c r="K49" s="313">
        <v>1</v>
      </c>
      <c r="L49" s="314" t="s">
        <v>1302</v>
      </c>
      <c r="M49" s="313"/>
      <c r="N49" s="379"/>
      <c r="O49" s="379">
        <v>3994086</v>
      </c>
      <c r="P49" s="378">
        <f t="shared" si="1"/>
        <v>0.37011515984387466</v>
      </c>
      <c r="Q49" s="341"/>
    </row>
    <row r="50" spans="2:17" ht="21.95" customHeight="1">
      <c r="B50" s="306">
        <v>303010300</v>
      </c>
      <c r="C50" s="184">
        <v>4</v>
      </c>
      <c r="D50" s="307" t="s">
        <v>135</v>
      </c>
      <c r="E50" s="184" t="s">
        <v>79</v>
      </c>
      <c r="F50" s="385">
        <v>0</v>
      </c>
      <c r="G50" s="385">
        <v>1207</v>
      </c>
      <c r="H50" s="380">
        <f t="shared" si="0"/>
        <v>9.9914124844432392E-5</v>
      </c>
      <c r="I50" s="341"/>
      <c r="J50" s="300">
        <v>201000000</v>
      </c>
      <c r="K50" s="301">
        <v>2</v>
      </c>
      <c r="L50" s="302" t="s">
        <v>87</v>
      </c>
      <c r="M50" s="301" t="s">
        <v>18</v>
      </c>
      <c r="N50" s="387">
        <v>0</v>
      </c>
      <c r="O50" s="387">
        <v>1028</v>
      </c>
      <c r="P50" s="386">
        <f t="shared" si="1"/>
        <v>9.5260438638402665E-5</v>
      </c>
      <c r="Q50" s="341"/>
    </row>
    <row r="51" spans="2:17" ht="21.95" customHeight="1">
      <c r="B51" s="306">
        <v>303010700</v>
      </c>
      <c r="C51" s="184">
        <v>4</v>
      </c>
      <c r="D51" s="307" t="s">
        <v>139</v>
      </c>
      <c r="E51" s="184" t="s">
        <v>35</v>
      </c>
      <c r="F51" s="381">
        <v>123179</v>
      </c>
      <c r="G51" s="381">
        <v>197823</v>
      </c>
      <c r="H51" s="380">
        <f t="shared" si="0"/>
        <v>1.6375569112759031E-2</v>
      </c>
      <c r="I51" s="341"/>
      <c r="J51" s="306">
        <v>201010000</v>
      </c>
      <c r="K51" s="184">
        <v>3</v>
      </c>
      <c r="L51" s="307" t="s">
        <v>953</v>
      </c>
      <c r="M51" s="184" t="s">
        <v>18</v>
      </c>
      <c r="N51" s="385">
        <v>0</v>
      </c>
      <c r="O51" s="385">
        <v>1028</v>
      </c>
      <c r="P51" s="380">
        <f t="shared" si="1"/>
        <v>9.5260438638402665E-5</v>
      </c>
      <c r="Q51" s="341"/>
    </row>
    <row r="52" spans="2:17" ht="21.95" customHeight="1">
      <c r="B52" s="312">
        <v>400000000</v>
      </c>
      <c r="C52" s="313">
        <v>1</v>
      </c>
      <c r="D52" s="314" t="s">
        <v>141</v>
      </c>
      <c r="E52" s="313" t="s">
        <v>18</v>
      </c>
      <c r="F52" s="379">
        <v>1</v>
      </c>
      <c r="G52" s="379">
        <v>25146</v>
      </c>
      <c r="H52" s="378">
        <f t="shared" si="0"/>
        <v>2.0815580640746452E-3</v>
      </c>
      <c r="I52" s="341"/>
      <c r="J52" s="300">
        <v>203000000</v>
      </c>
      <c r="K52" s="301">
        <v>2</v>
      </c>
      <c r="L52" s="302" t="s">
        <v>89</v>
      </c>
      <c r="M52" s="301" t="s">
        <v>18</v>
      </c>
      <c r="N52" s="387">
        <v>0</v>
      </c>
      <c r="O52" s="387">
        <v>25255</v>
      </c>
      <c r="P52" s="386">
        <f t="shared" si="1"/>
        <v>2.3402746865883845E-3</v>
      </c>
      <c r="Q52" s="341"/>
    </row>
    <row r="53" spans="2:17" ht="21.95" customHeight="1">
      <c r="B53" s="300">
        <v>401000000</v>
      </c>
      <c r="C53" s="301">
        <v>2</v>
      </c>
      <c r="D53" s="302" t="s">
        <v>143</v>
      </c>
      <c r="E53" s="301" t="s">
        <v>18</v>
      </c>
      <c r="F53" s="387">
        <v>0</v>
      </c>
      <c r="G53" s="387">
        <v>14746</v>
      </c>
      <c r="H53" s="386">
        <f t="shared" si="0"/>
        <v>1.2206575683148301E-3</v>
      </c>
      <c r="I53" s="341"/>
      <c r="J53" s="306">
        <v>203090000</v>
      </c>
      <c r="K53" s="184">
        <v>3</v>
      </c>
      <c r="L53" s="307" t="s">
        <v>962</v>
      </c>
      <c r="M53" s="184" t="s">
        <v>18</v>
      </c>
      <c r="N53" s="381">
        <v>0</v>
      </c>
      <c r="O53" s="381">
        <v>25255</v>
      </c>
      <c r="P53" s="380">
        <f t="shared" si="1"/>
        <v>2.3402746865883845E-3</v>
      </c>
      <c r="Q53" s="341"/>
    </row>
    <row r="54" spans="2:17" ht="21.95" customHeight="1">
      <c r="B54" s="300">
        <v>403000000</v>
      </c>
      <c r="C54" s="301">
        <v>2</v>
      </c>
      <c r="D54" s="302" t="s">
        <v>145</v>
      </c>
      <c r="E54" s="301" t="s">
        <v>18</v>
      </c>
      <c r="F54" s="387">
        <v>1</v>
      </c>
      <c r="G54" s="387">
        <v>7090</v>
      </c>
      <c r="H54" s="386">
        <f t="shared" si="0"/>
        <v>5.8690235720548929E-4</v>
      </c>
      <c r="I54" s="341"/>
      <c r="J54" s="300">
        <v>205000000</v>
      </c>
      <c r="K54" s="301">
        <v>2</v>
      </c>
      <c r="L54" s="302" t="s">
        <v>91</v>
      </c>
      <c r="M54" s="301" t="s">
        <v>18</v>
      </c>
      <c r="N54" s="387">
        <v>15</v>
      </c>
      <c r="O54" s="387">
        <v>56293</v>
      </c>
      <c r="P54" s="386">
        <f t="shared" si="1"/>
        <v>5.2164356734159542E-3</v>
      </c>
      <c r="Q54" s="341"/>
    </row>
    <row r="55" spans="2:17" ht="21.95" customHeight="1">
      <c r="B55" s="300">
        <v>405000000</v>
      </c>
      <c r="C55" s="301">
        <v>2</v>
      </c>
      <c r="D55" s="302" t="s">
        <v>147</v>
      </c>
      <c r="E55" s="301" t="s">
        <v>18</v>
      </c>
      <c r="F55" s="387">
        <v>0</v>
      </c>
      <c r="G55" s="387">
        <v>3310</v>
      </c>
      <c r="H55" s="386">
        <f t="shared" si="0"/>
        <v>2.7399813855432574E-4</v>
      </c>
      <c r="I55" s="341"/>
      <c r="J55" s="306">
        <v>205050000</v>
      </c>
      <c r="K55" s="184">
        <v>3</v>
      </c>
      <c r="L55" s="307" t="s">
        <v>93</v>
      </c>
      <c r="M55" s="184" t="s">
        <v>18</v>
      </c>
      <c r="N55" s="381">
        <v>15</v>
      </c>
      <c r="O55" s="381">
        <v>56293</v>
      </c>
      <c r="P55" s="380">
        <f t="shared" si="1"/>
        <v>5.2164356734159542E-3</v>
      </c>
      <c r="Q55" s="341"/>
    </row>
    <row r="56" spans="2:17" ht="21.95" customHeight="1">
      <c r="B56" s="312">
        <v>500000000</v>
      </c>
      <c r="C56" s="313">
        <v>1</v>
      </c>
      <c r="D56" s="314" t="s">
        <v>149</v>
      </c>
      <c r="E56" s="313"/>
      <c r="F56" s="379"/>
      <c r="G56" s="379">
        <v>66404403</v>
      </c>
      <c r="H56" s="378">
        <f t="shared" si="0"/>
        <v>5.4968830253206296</v>
      </c>
      <c r="I56" s="341"/>
      <c r="J56" s="306">
        <v>205050100</v>
      </c>
      <c r="K56" s="184">
        <v>4</v>
      </c>
      <c r="L56" s="307" t="s">
        <v>978</v>
      </c>
      <c r="M56" s="184" t="s">
        <v>18</v>
      </c>
      <c r="N56" s="385">
        <v>1</v>
      </c>
      <c r="O56" s="385">
        <v>479</v>
      </c>
      <c r="P56" s="380">
        <f t="shared" si="1"/>
        <v>4.4386916447271286E-5</v>
      </c>
      <c r="Q56" s="341"/>
    </row>
    <row r="57" spans="2:17" ht="21.95" customHeight="1">
      <c r="B57" s="300">
        <v>501000000</v>
      </c>
      <c r="C57" s="301">
        <v>2</v>
      </c>
      <c r="D57" s="302" t="s">
        <v>151</v>
      </c>
      <c r="E57" s="301"/>
      <c r="F57" s="387"/>
      <c r="G57" s="387">
        <v>4307389</v>
      </c>
      <c r="H57" s="386">
        <f t="shared" si="0"/>
        <v>0.35656089668561292</v>
      </c>
      <c r="I57" s="341"/>
      <c r="J57" s="306">
        <v>205050500</v>
      </c>
      <c r="K57" s="184">
        <v>4</v>
      </c>
      <c r="L57" s="307" t="s">
        <v>980</v>
      </c>
      <c r="M57" s="184" t="s">
        <v>18</v>
      </c>
      <c r="N57" s="385">
        <v>14</v>
      </c>
      <c r="O57" s="385">
        <v>55814</v>
      </c>
      <c r="P57" s="380">
        <f t="shared" si="1"/>
        <v>5.1720487569686833E-3</v>
      </c>
      <c r="Q57" s="341"/>
    </row>
    <row r="58" spans="2:17" ht="21.95" customHeight="1">
      <c r="B58" s="306">
        <v>501010000</v>
      </c>
      <c r="C58" s="184">
        <v>3</v>
      </c>
      <c r="D58" s="307" t="s">
        <v>153</v>
      </c>
      <c r="E58" s="184"/>
      <c r="F58" s="385"/>
      <c r="G58" s="385">
        <v>533117</v>
      </c>
      <c r="H58" s="380">
        <f t="shared" si="0"/>
        <v>4.4130835538267819E-2</v>
      </c>
      <c r="I58" s="341"/>
      <c r="J58" s="306">
        <v>205050510</v>
      </c>
      <c r="K58" s="184">
        <v>5</v>
      </c>
      <c r="L58" s="307" t="s">
        <v>982</v>
      </c>
      <c r="M58" s="184" t="s">
        <v>18</v>
      </c>
      <c r="N58" s="385">
        <v>1</v>
      </c>
      <c r="O58" s="385">
        <v>1550</v>
      </c>
      <c r="P58" s="380">
        <f t="shared" si="1"/>
        <v>1.4363198432833089E-4</v>
      </c>
      <c r="Q58" s="341"/>
    </row>
    <row r="59" spans="2:17" ht="21.95" customHeight="1">
      <c r="B59" s="306">
        <v>501010700</v>
      </c>
      <c r="C59" s="184">
        <v>4</v>
      </c>
      <c r="D59" s="307" t="s">
        <v>157</v>
      </c>
      <c r="E59" s="184" t="s">
        <v>18</v>
      </c>
      <c r="F59" s="385">
        <v>1</v>
      </c>
      <c r="G59" s="385">
        <v>912</v>
      </c>
      <c r="H59" s="380">
        <f t="shared" si="0"/>
        <v>7.5494351166629933E-5</v>
      </c>
      <c r="I59" s="341"/>
      <c r="J59" s="300">
        <v>207000000</v>
      </c>
      <c r="K59" s="301">
        <v>2</v>
      </c>
      <c r="L59" s="302" t="s">
        <v>95</v>
      </c>
      <c r="M59" s="301"/>
      <c r="N59" s="387"/>
      <c r="O59" s="387">
        <v>29684</v>
      </c>
      <c r="P59" s="386">
        <f t="shared" si="1"/>
        <v>2.7506914985820476E-3</v>
      </c>
      <c r="Q59" s="341"/>
    </row>
    <row r="60" spans="2:17" ht="21.95" customHeight="1">
      <c r="B60" s="306">
        <v>501030000</v>
      </c>
      <c r="C60" s="184">
        <v>3</v>
      </c>
      <c r="D60" s="307" t="s">
        <v>161</v>
      </c>
      <c r="E60" s="184" t="s">
        <v>18</v>
      </c>
      <c r="F60" s="385">
        <v>220</v>
      </c>
      <c r="G60" s="385">
        <v>3259579</v>
      </c>
      <c r="H60" s="380">
        <f t="shared" si="0"/>
        <v>0.26982434394887334</v>
      </c>
      <c r="I60" s="341"/>
      <c r="J60" s="306">
        <v>207010000</v>
      </c>
      <c r="K60" s="184">
        <v>3</v>
      </c>
      <c r="L60" s="307" t="s">
        <v>97</v>
      </c>
      <c r="M60" s="184"/>
      <c r="N60" s="381"/>
      <c r="O60" s="381">
        <v>29684</v>
      </c>
      <c r="P60" s="380">
        <f t="shared" si="1"/>
        <v>2.7506914985820476E-3</v>
      </c>
      <c r="Q60" s="341"/>
    </row>
    <row r="61" spans="2:17" ht="21.95" customHeight="1">
      <c r="B61" s="306">
        <v>501030100</v>
      </c>
      <c r="C61" s="184">
        <v>4</v>
      </c>
      <c r="D61" s="307" t="s">
        <v>163</v>
      </c>
      <c r="E61" s="184" t="s">
        <v>18</v>
      </c>
      <c r="F61" s="385">
        <v>0</v>
      </c>
      <c r="G61" s="385">
        <v>2356</v>
      </c>
      <c r="H61" s="380">
        <f t="shared" si="0"/>
        <v>1.9502707384712732E-4</v>
      </c>
      <c r="I61" s="341"/>
      <c r="J61" s="306">
        <v>207010500</v>
      </c>
      <c r="K61" s="184">
        <v>4</v>
      </c>
      <c r="L61" s="307" t="s">
        <v>99</v>
      </c>
      <c r="M61" s="184"/>
      <c r="N61" s="385"/>
      <c r="O61" s="385">
        <v>29684</v>
      </c>
      <c r="P61" s="380">
        <f t="shared" si="1"/>
        <v>2.7506914985820476E-3</v>
      </c>
      <c r="Q61" s="341"/>
    </row>
    <row r="62" spans="2:17" ht="21.95" customHeight="1">
      <c r="B62" s="306">
        <v>501030500</v>
      </c>
      <c r="C62" s="184">
        <v>4</v>
      </c>
      <c r="D62" s="307" t="s">
        <v>167</v>
      </c>
      <c r="E62" s="184" t="s">
        <v>18</v>
      </c>
      <c r="F62" s="385">
        <v>102</v>
      </c>
      <c r="G62" s="385">
        <v>584777</v>
      </c>
      <c r="H62" s="380">
        <f t="shared" si="0"/>
        <v>4.8407193193167053E-2</v>
      </c>
      <c r="I62" s="341"/>
      <c r="J62" s="300">
        <v>211000000</v>
      </c>
      <c r="K62" s="301">
        <v>2</v>
      </c>
      <c r="L62" s="302" t="s">
        <v>103</v>
      </c>
      <c r="M62" s="301" t="s">
        <v>18</v>
      </c>
      <c r="N62" s="387">
        <v>55</v>
      </c>
      <c r="O62" s="387">
        <v>204389</v>
      </c>
      <c r="P62" s="386">
        <f t="shared" si="1"/>
        <v>1.8939869448311754E-2</v>
      </c>
      <c r="Q62" s="341"/>
    </row>
    <row r="63" spans="2:17" ht="21.95" customHeight="1">
      <c r="B63" s="300">
        <v>505000000</v>
      </c>
      <c r="C63" s="301">
        <v>2</v>
      </c>
      <c r="D63" s="302" t="s">
        <v>173</v>
      </c>
      <c r="E63" s="301" t="s">
        <v>18</v>
      </c>
      <c r="F63" s="387">
        <v>565</v>
      </c>
      <c r="G63" s="387">
        <v>6378818</v>
      </c>
      <c r="H63" s="386">
        <f t="shared" si="0"/>
        <v>0.52803149793861848</v>
      </c>
      <c r="I63" s="341"/>
      <c r="J63" s="306">
        <v>211030000</v>
      </c>
      <c r="K63" s="184">
        <v>3</v>
      </c>
      <c r="L63" s="307" t="s">
        <v>1014</v>
      </c>
      <c r="M63" s="184" t="s">
        <v>18</v>
      </c>
      <c r="N63" s="385">
        <v>3</v>
      </c>
      <c r="O63" s="385">
        <v>7812</v>
      </c>
      <c r="P63" s="380">
        <f t="shared" si="1"/>
        <v>7.2390520101478755E-4</v>
      </c>
      <c r="Q63" s="341"/>
    </row>
    <row r="64" spans="2:17" ht="21.95" customHeight="1">
      <c r="B64" s="306">
        <v>505010000</v>
      </c>
      <c r="C64" s="184">
        <v>3</v>
      </c>
      <c r="D64" s="307" t="s">
        <v>175</v>
      </c>
      <c r="E64" s="184" t="s">
        <v>18</v>
      </c>
      <c r="F64" s="385">
        <v>1</v>
      </c>
      <c r="G64" s="385">
        <v>24175</v>
      </c>
      <c r="H64" s="380">
        <f t="shared" si="0"/>
        <v>2.0011797581724546E-3</v>
      </c>
      <c r="I64" s="341"/>
      <c r="J64" s="306">
        <v>211050000</v>
      </c>
      <c r="K64" s="184">
        <v>3</v>
      </c>
      <c r="L64" s="307" t="s">
        <v>1019</v>
      </c>
      <c r="M64" s="184" t="s">
        <v>18</v>
      </c>
      <c r="N64" s="385">
        <v>1</v>
      </c>
      <c r="O64" s="385">
        <v>2415</v>
      </c>
      <c r="P64" s="380">
        <f t="shared" si="1"/>
        <v>2.2378789816317359E-4</v>
      </c>
      <c r="Q64" s="341"/>
    </row>
    <row r="65" spans="2:17" ht="21.95" customHeight="1">
      <c r="B65" s="306">
        <v>505030000</v>
      </c>
      <c r="C65" s="184">
        <v>3</v>
      </c>
      <c r="D65" s="307" t="s">
        <v>177</v>
      </c>
      <c r="E65" s="184" t="s">
        <v>18</v>
      </c>
      <c r="F65" s="385">
        <v>500</v>
      </c>
      <c r="G65" s="385">
        <v>5541331</v>
      </c>
      <c r="H65" s="380">
        <f t="shared" si="0"/>
        <v>0.45870525048742616</v>
      </c>
      <c r="I65" s="341"/>
      <c r="J65" s="306">
        <v>211070000</v>
      </c>
      <c r="K65" s="184">
        <v>3</v>
      </c>
      <c r="L65" s="307" t="s">
        <v>1021</v>
      </c>
      <c r="M65" s="184" t="s">
        <v>18</v>
      </c>
      <c r="N65" s="385">
        <v>7</v>
      </c>
      <c r="O65" s="385">
        <v>37080</v>
      </c>
      <c r="P65" s="380">
        <f t="shared" si="1"/>
        <v>3.4360477283190377E-3</v>
      </c>
      <c r="Q65" s="341"/>
    </row>
    <row r="66" spans="2:17" ht="21.95" customHeight="1">
      <c r="B66" s="300">
        <v>507000000</v>
      </c>
      <c r="C66" s="301">
        <v>2</v>
      </c>
      <c r="D66" s="302" t="s">
        <v>179</v>
      </c>
      <c r="E66" s="301" t="s">
        <v>35</v>
      </c>
      <c r="F66" s="387">
        <v>81675</v>
      </c>
      <c r="G66" s="387">
        <v>7361574</v>
      </c>
      <c r="H66" s="386">
        <f t="shared" si="0"/>
        <v>0.6093829525165928</v>
      </c>
      <c r="I66" s="341"/>
      <c r="J66" s="306">
        <v>211090000</v>
      </c>
      <c r="K66" s="184">
        <v>3</v>
      </c>
      <c r="L66" s="307" t="s">
        <v>1023</v>
      </c>
      <c r="M66" s="184" t="s">
        <v>18</v>
      </c>
      <c r="N66" s="385">
        <v>1</v>
      </c>
      <c r="O66" s="385">
        <v>342</v>
      </c>
      <c r="P66" s="380">
        <f t="shared" si="1"/>
        <v>3.1691702348573654E-5</v>
      </c>
      <c r="Q66" s="341"/>
    </row>
    <row r="67" spans="2:17" ht="21.95" customHeight="1">
      <c r="B67" s="306">
        <v>507010000</v>
      </c>
      <c r="C67" s="184">
        <v>3</v>
      </c>
      <c r="D67" s="307" t="s">
        <v>181</v>
      </c>
      <c r="E67" s="184" t="s">
        <v>35</v>
      </c>
      <c r="F67" s="385">
        <v>2010</v>
      </c>
      <c r="G67" s="385">
        <v>49891</v>
      </c>
      <c r="H67" s="380">
        <f t="shared" si="0"/>
        <v>4.1299217917262435E-3</v>
      </c>
      <c r="I67" s="341"/>
      <c r="J67" s="306">
        <v>211090500</v>
      </c>
      <c r="K67" s="184">
        <v>4</v>
      </c>
      <c r="L67" s="307" t="s">
        <v>1029</v>
      </c>
      <c r="M67" s="184" t="s">
        <v>18</v>
      </c>
      <c r="N67" s="385">
        <v>1</v>
      </c>
      <c r="O67" s="385">
        <v>342</v>
      </c>
      <c r="P67" s="380">
        <f t="shared" si="1"/>
        <v>3.1691702348573654E-5</v>
      </c>
      <c r="Q67" s="341"/>
    </row>
    <row r="68" spans="2:17" ht="21.95" customHeight="1">
      <c r="B68" s="306">
        <v>507030000</v>
      </c>
      <c r="C68" s="184">
        <v>3</v>
      </c>
      <c r="D68" s="307" t="s">
        <v>183</v>
      </c>
      <c r="E68" s="184" t="s">
        <v>35</v>
      </c>
      <c r="F68" s="385">
        <v>1136</v>
      </c>
      <c r="G68" s="385">
        <v>8314</v>
      </c>
      <c r="H68" s="380">
        <f t="shared" si="0"/>
        <v>6.8822372324491368E-4</v>
      </c>
      <c r="I68" s="341"/>
      <c r="J68" s="306">
        <v>211110000</v>
      </c>
      <c r="K68" s="184">
        <v>3</v>
      </c>
      <c r="L68" s="307" t="s">
        <v>1031</v>
      </c>
      <c r="M68" s="184" t="s">
        <v>18</v>
      </c>
      <c r="N68" s="381">
        <v>1</v>
      </c>
      <c r="O68" s="381">
        <v>2491</v>
      </c>
      <c r="P68" s="380">
        <f t="shared" si="1"/>
        <v>2.3083049868507884E-4</v>
      </c>
      <c r="Q68" s="341"/>
    </row>
    <row r="69" spans="2:17" ht="21.95" customHeight="1">
      <c r="B69" s="306">
        <v>507090000</v>
      </c>
      <c r="C69" s="184">
        <v>3</v>
      </c>
      <c r="D69" s="307" t="s">
        <v>187</v>
      </c>
      <c r="E69" s="184" t="s">
        <v>35</v>
      </c>
      <c r="F69" s="385">
        <v>40102</v>
      </c>
      <c r="G69" s="385">
        <v>3610082</v>
      </c>
      <c r="H69" s="380">
        <f t="shared" si="0"/>
        <v>0.29883859457053702</v>
      </c>
      <c r="I69" s="341"/>
      <c r="J69" s="306">
        <v>211110300</v>
      </c>
      <c r="K69" s="184">
        <v>4</v>
      </c>
      <c r="L69" s="307" t="s">
        <v>1033</v>
      </c>
      <c r="M69" s="184" t="s">
        <v>18</v>
      </c>
      <c r="N69" s="385">
        <v>1</v>
      </c>
      <c r="O69" s="385">
        <v>2491</v>
      </c>
      <c r="P69" s="380">
        <f t="shared" si="1"/>
        <v>2.3083049868507884E-4</v>
      </c>
      <c r="Q69" s="341"/>
    </row>
    <row r="70" spans="2:17" ht="21.95" customHeight="1">
      <c r="B70" s="300">
        <v>509000000</v>
      </c>
      <c r="C70" s="301">
        <v>2</v>
      </c>
      <c r="D70" s="302" t="s">
        <v>189</v>
      </c>
      <c r="E70" s="301" t="s">
        <v>18</v>
      </c>
      <c r="F70" s="387">
        <v>219</v>
      </c>
      <c r="G70" s="387">
        <v>1302458</v>
      </c>
      <c r="H70" s="386">
        <f t="shared" ref="H70:H133" si="2">G70/$G$350*100</f>
        <v>0.10781603249099396</v>
      </c>
      <c r="I70" s="341"/>
      <c r="J70" s="300">
        <v>213000000</v>
      </c>
      <c r="K70" s="301">
        <v>2</v>
      </c>
      <c r="L70" s="302" t="s">
        <v>111</v>
      </c>
      <c r="M70" s="301" t="s">
        <v>18</v>
      </c>
      <c r="N70" s="387">
        <v>69</v>
      </c>
      <c r="O70" s="387">
        <v>174066</v>
      </c>
      <c r="P70" s="386">
        <f t="shared" ref="P70:P133" si="3">O70/$O$287*100</f>
        <v>1.6129964505867896E-2</v>
      </c>
      <c r="Q70" s="341"/>
    </row>
    <row r="71" spans="2:17" ht="21.95" customHeight="1">
      <c r="B71" s="306">
        <v>509010000</v>
      </c>
      <c r="C71" s="184">
        <v>3</v>
      </c>
      <c r="D71" s="307" t="s">
        <v>191</v>
      </c>
      <c r="E71" s="184" t="s">
        <v>18</v>
      </c>
      <c r="F71" s="381">
        <v>82</v>
      </c>
      <c r="G71" s="381">
        <v>911621</v>
      </c>
      <c r="H71" s="380">
        <f t="shared" si="2"/>
        <v>7.5462977965870995E-2</v>
      </c>
      <c r="I71" s="341"/>
      <c r="J71" s="306">
        <v>213030000</v>
      </c>
      <c r="K71" s="184">
        <v>3</v>
      </c>
      <c r="L71" s="307" t="s">
        <v>1035</v>
      </c>
      <c r="M71" s="184" t="s">
        <v>18</v>
      </c>
      <c r="N71" s="385">
        <v>69</v>
      </c>
      <c r="O71" s="385">
        <v>174066</v>
      </c>
      <c r="P71" s="380">
        <f t="shared" si="3"/>
        <v>1.6129964505867896E-2</v>
      </c>
      <c r="Q71" s="341"/>
    </row>
    <row r="72" spans="2:17" ht="21.95" customHeight="1">
      <c r="B72" s="306">
        <v>509030000</v>
      </c>
      <c r="C72" s="184">
        <v>3</v>
      </c>
      <c r="D72" s="307" t="s">
        <v>193</v>
      </c>
      <c r="E72" s="184" t="s">
        <v>18</v>
      </c>
      <c r="F72" s="381">
        <v>61</v>
      </c>
      <c r="G72" s="381">
        <v>95154</v>
      </c>
      <c r="H72" s="380">
        <f t="shared" si="2"/>
        <v>7.8767428628393702E-3</v>
      </c>
      <c r="I72" s="341"/>
      <c r="J72" s="306">
        <v>213030100</v>
      </c>
      <c r="K72" s="184">
        <v>4</v>
      </c>
      <c r="L72" s="307" t="s">
        <v>1037</v>
      </c>
      <c r="M72" s="184" t="s">
        <v>18</v>
      </c>
      <c r="N72" s="381">
        <v>2</v>
      </c>
      <c r="O72" s="381">
        <v>1410</v>
      </c>
      <c r="P72" s="380">
        <f t="shared" si="3"/>
        <v>1.3065877284061068E-4</v>
      </c>
      <c r="Q72" s="341"/>
    </row>
    <row r="73" spans="2:17" ht="21.95" customHeight="1">
      <c r="B73" s="300">
        <v>511000000</v>
      </c>
      <c r="C73" s="301">
        <v>2</v>
      </c>
      <c r="D73" s="302" t="s">
        <v>195</v>
      </c>
      <c r="E73" s="301" t="s">
        <v>18</v>
      </c>
      <c r="F73" s="387">
        <v>0</v>
      </c>
      <c r="G73" s="387">
        <v>256</v>
      </c>
      <c r="H73" s="386">
        <f t="shared" si="2"/>
        <v>2.1191396818703142E-5</v>
      </c>
      <c r="I73" s="341"/>
      <c r="J73" s="306">
        <v>213030300</v>
      </c>
      <c r="K73" s="184">
        <v>4</v>
      </c>
      <c r="L73" s="307" t="s">
        <v>1043</v>
      </c>
      <c r="M73" s="184" t="s">
        <v>346</v>
      </c>
      <c r="N73" s="385">
        <v>498472</v>
      </c>
      <c r="O73" s="385">
        <v>133354</v>
      </c>
      <c r="P73" s="380">
        <f t="shared" si="3"/>
        <v>1.2357354605238862E-2</v>
      </c>
      <c r="Q73" s="341"/>
    </row>
    <row r="74" spans="2:17" ht="21.95" customHeight="1">
      <c r="B74" s="306">
        <v>511010000</v>
      </c>
      <c r="C74" s="184">
        <v>3</v>
      </c>
      <c r="D74" s="307" t="s">
        <v>197</v>
      </c>
      <c r="E74" s="184" t="s">
        <v>18</v>
      </c>
      <c r="F74" s="381">
        <v>0</v>
      </c>
      <c r="G74" s="381">
        <v>256</v>
      </c>
      <c r="H74" s="380">
        <f t="shared" si="2"/>
        <v>2.1191396818703142E-5</v>
      </c>
      <c r="I74" s="341"/>
      <c r="J74" s="306">
        <v>213030500</v>
      </c>
      <c r="K74" s="184">
        <v>4</v>
      </c>
      <c r="L74" s="307" t="s">
        <v>1045</v>
      </c>
      <c r="M74" s="184" t="s">
        <v>18</v>
      </c>
      <c r="N74" s="385">
        <v>0</v>
      </c>
      <c r="O74" s="385">
        <v>5447</v>
      </c>
      <c r="P74" s="380">
        <f t="shared" si="3"/>
        <v>5.0475059266865698E-4</v>
      </c>
      <c r="Q74" s="341"/>
    </row>
    <row r="75" spans="2:17" ht="21.95" customHeight="1">
      <c r="B75" s="300">
        <v>515000000</v>
      </c>
      <c r="C75" s="301">
        <v>2</v>
      </c>
      <c r="D75" s="302" t="s">
        <v>206</v>
      </c>
      <c r="E75" s="301" t="s">
        <v>18</v>
      </c>
      <c r="F75" s="387">
        <v>2343</v>
      </c>
      <c r="G75" s="387">
        <v>18457568</v>
      </c>
      <c r="H75" s="386">
        <f t="shared" si="2"/>
        <v>1.5278970617038941</v>
      </c>
      <c r="I75" s="341"/>
      <c r="J75" s="306">
        <v>213031300</v>
      </c>
      <c r="K75" s="184">
        <v>4</v>
      </c>
      <c r="L75" s="307" t="s">
        <v>1051</v>
      </c>
      <c r="M75" s="184" t="s">
        <v>18</v>
      </c>
      <c r="N75" s="385">
        <v>0</v>
      </c>
      <c r="O75" s="385">
        <v>1984</v>
      </c>
      <c r="P75" s="380">
        <f t="shared" si="3"/>
        <v>1.838489399402635E-4</v>
      </c>
      <c r="Q75" s="341"/>
    </row>
    <row r="76" spans="2:17" ht="21.95" customHeight="1">
      <c r="B76" s="306">
        <v>515010000</v>
      </c>
      <c r="C76" s="184">
        <v>3</v>
      </c>
      <c r="D76" s="307" t="s">
        <v>208</v>
      </c>
      <c r="E76" s="184" t="s">
        <v>18</v>
      </c>
      <c r="F76" s="385">
        <v>2</v>
      </c>
      <c r="G76" s="385">
        <v>8730</v>
      </c>
      <c r="H76" s="380">
        <f t="shared" si="2"/>
        <v>7.2265974307530632E-4</v>
      </c>
      <c r="I76" s="341"/>
      <c r="J76" s="300">
        <v>215000000</v>
      </c>
      <c r="K76" s="301">
        <v>2</v>
      </c>
      <c r="L76" s="302" t="s">
        <v>115</v>
      </c>
      <c r="M76" s="301" t="s">
        <v>18</v>
      </c>
      <c r="N76" s="387">
        <v>2</v>
      </c>
      <c r="O76" s="387">
        <v>636680</v>
      </c>
      <c r="P76" s="386">
        <f t="shared" si="3"/>
        <v>5.8998459214297874E-2</v>
      </c>
      <c r="Q76" s="341"/>
    </row>
    <row r="77" spans="2:17" ht="21.95" customHeight="1">
      <c r="B77" s="306">
        <v>515030000</v>
      </c>
      <c r="C77" s="184">
        <v>3</v>
      </c>
      <c r="D77" s="307" t="s">
        <v>210</v>
      </c>
      <c r="E77" s="184" t="s">
        <v>18</v>
      </c>
      <c r="F77" s="385">
        <v>38</v>
      </c>
      <c r="G77" s="385">
        <v>172445</v>
      </c>
      <c r="H77" s="380">
        <f t="shared" si="2"/>
        <v>1.4274806345317432E-2</v>
      </c>
      <c r="I77" s="341"/>
      <c r="J77" s="306">
        <v>215050000</v>
      </c>
      <c r="K77" s="184">
        <v>3</v>
      </c>
      <c r="L77" s="307" t="s">
        <v>1056</v>
      </c>
      <c r="M77" s="184" t="s">
        <v>18</v>
      </c>
      <c r="N77" s="385">
        <v>0</v>
      </c>
      <c r="O77" s="385">
        <v>806</v>
      </c>
      <c r="P77" s="380">
        <f t="shared" si="3"/>
        <v>7.4688631850732055E-5</v>
      </c>
      <c r="Q77" s="341"/>
    </row>
    <row r="78" spans="2:17" ht="21.95" customHeight="1">
      <c r="B78" s="306">
        <v>515030100</v>
      </c>
      <c r="C78" s="184">
        <v>4</v>
      </c>
      <c r="D78" s="307" t="s">
        <v>212</v>
      </c>
      <c r="E78" s="184" t="s">
        <v>18</v>
      </c>
      <c r="F78" s="385">
        <v>4</v>
      </c>
      <c r="G78" s="385">
        <v>4689</v>
      </c>
      <c r="H78" s="380">
        <f t="shared" si="2"/>
        <v>3.8815023313632435E-4</v>
      </c>
      <c r="I78" s="341"/>
      <c r="J78" s="300">
        <v>217000000</v>
      </c>
      <c r="K78" s="301">
        <v>2</v>
      </c>
      <c r="L78" s="302" t="s">
        <v>119</v>
      </c>
      <c r="M78" s="301"/>
      <c r="N78" s="387"/>
      <c r="O78" s="387">
        <v>2866691</v>
      </c>
      <c r="P78" s="386">
        <f t="shared" si="3"/>
        <v>0.26564420437817238</v>
      </c>
      <c r="Q78" s="341"/>
    </row>
    <row r="79" spans="2:17" ht="21.95" customHeight="1">
      <c r="B79" s="306">
        <v>515030300</v>
      </c>
      <c r="C79" s="184">
        <v>4</v>
      </c>
      <c r="D79" s="307" t="s">
        <v>214</v>
      </c>
      <c r="E79" s="184" t="s">
        <v>18</v>
      </c>
      <c r="F79" s="385">
        <v>33</v>
      </c>
      <c r="G79" s="385">
        <v>167756</v>
      </c>
      <c r="H79" s="380">
        <f t="shared" si="2"/>
        <v>1.3886656112181109E-2</v>
      </c>
      <c r="I79" s="341"/>
      <c r="J79" s="306">
        <v>217010000</v>
      </c>
      <c r="K79" s="184">
        <v>3</v>
      </c>
      <c r="L79" s="307" t="s">
        <v>1083</v>
      </c>
      <c r="M79" s="184" t="s">
        <v>18</v>
      </c>
      <c r="N79" s="385">
        <v>3</v>
      </c>
      <c r="O79" s="385">
        <v>809162</v>
      </c>
      <c r="P79" s="380">
        <f t="shared" si="3"/>
        <v>7.4981641098761848E-2</v>
      </c>
      <c r="Q79" s="341"/>
    </row>
    <row r="80" spans="2:17" ht="21.95" customHeight="1">
      <c r="B80" s="306">
        <v>515050000</v>
      </c>
      <c r="C80" s="184">
        <v>3</v>
      </c>
      <c r="D80" s="307" t="s">
        <v>216</v>
      </c>
      <c r="E80" s="184" t="s">
        <v>18</v>
      </c>
      <c r="F80" s="385">
        <v>20</v>
      </c>
      <c r="G80" s="385">
        <v>43276</v>
      </c>
      <c r="H80" s="380">
        <f t="shared" si="2"/>
        <v>3.5823394090867076E-3</v>
      </c>
      <c r="I80" s="341"/>
      <c r="J80" s="306">
        <v>217030000</v>
      </c>
      <c r="K80" s="184">
        <v>3</v>
      </c>
      <c r="L80" s="307" t="s">
        <v>1087</v>
      </c>
      <c r="M80" s="184"/>
      <c r="N80" s="381"/>
      <c r="O80" s="381">
        <v>2056826</v>
      </c>
      <c r="P80" s="380">
        <f t="shared" si="3"/>
        <v>0.19059741922458287</v>
      </c>
      <c r="Q80" s="341"/>
    </row>
    <row r="81" spans="2:17" ht="21.95" customHeight="1">
      <c r="B81" s="306">
        <v>515070000</v>
      </c>
      <c r="C81" s="184">
        <v>3</v>
      </c>
      <c r="D81" s="307" t="s">
        <v>218</v>
      </c>
      <c r="E81" s="184" t="s">
        <v>35</v>
      </c>
      <c r="F81" s="381">
        <v>1097</v>
      </c>
      <c r="G81" s="381">
        <v>6088</v>
      </c>
      <c r="H81" s="380">
        <f t="shared" si="2"/>
        <v>5.0395790559478403E-4</v>
      </c>
      <c r="I81" s="341"/>
      <c r="J81" s="306">
        <v>217030100</v>
      </c>
      <c r="K81" s="184">
        <v>4</v>
      </c>
      <c r="L81" s="307" t="s">
        <v>1089</v>
      </c>
      <c r="M81" s="184" t="s">
        <v>18</v>
      </c>
      <c r="N81" s="385">
        <v>9</v>
      </c>
      <c r="O81" s="385">
        <v>118196</v>
      </c>
      <c r="P81" s="380">
        <f t="shared" si="3"/>
        <v>1.0952726464304126E-2</v>
      </c>
      <c r="Q81" s="341"/>
    </row>
    <row r="82" spans="2:17" ht="21.95" customHeight="1">
      <c r="B82" s="300">
        <v>517000000</v>
      </c>
      <c r="C82" s="301">
        <v>2</v>
      </c>
      <c r="D82" s="302" t="s">
        <v>220</v>
      </c>
      <c r="E82" s="301" t="s">
        <v>18</v>
      </c>
      <c r="F82" s="387">
        <v>1549</v>
      </c>
      <c r="G82" s="387">
        <v>28596340</v>
      </c>
      <c r="H82" s="386">
        <f t="shared" si="2"/>
        <v>2.3671733925880991</v>
      </c>
      <c r="I82" s="341"/>
      <c r="J82" s="312">
        <v>300000000</v>
      </c>
      <c r="K82" s="313">
        <v>1</v>
      </c>
      <c r="L82" s="314" t="s">
        <v>123</v>
      </c>
      <c r="M82" s="313"/>
      <c r="N82" s="379"/>
      <c r="O82" s="379">
        <v>220249</v>
      </c>
      <c r="P82" s="378">
        <f t="shared" si="3"/>
        <v>2.0409548978277771E-2</v>
      </c>
      <c r="Q82" s="341"/>
    </row>
    <row r="83" spans="2:17" ht="21.95" customHeight="1">
      <c r="B83" s="312">
        <v>600000000</v>
      </c>
      <c r="C83" s="313">
        <v>1</v>
      </c>
      <c r="D83" s="314" t="s">
        <v>222</v>
      </c>
      <c r="E83" s="313"/>
      <c r="F83" s="379"/>
      <c r="G83" s="379">
        <v>68636624</v>
      </c>
      <c r="H83" s="378">
        <f t="shared" si="2"/>
        <v>5.6816638104692325</v>
      </c>
      <c r="I83" s="341"/>
      <c r="J83" s="300">
        <v>303000000</v>
      </c>
      <c r="K83" s="301">
        <v>2</v>
      </c>
      <c r="L83" s="302" t="s">
        <v>129</v>
      </c>
      <c r="M83" s="301"/>
      <c r="N83" s="387"/>
      <c r="O83" s="387">
        <v>219879</v>
      </c>
      <c r="P83" s="386">
        <f t="shared" si="3"/>
        <v>2.0375262633631656E-2</v>
      </c>
      <c r="Q83" s="341"/>
    </row>
    <row r="84" spans="2:17" ht="21.95" customHeight="1">
      <c r="B84" s="300">
        <v>601000000</v>
      </c>
      <c r="C84" s="301">
        <v>2</v>
      </c>
      <c r="D84" s="302" t="s">
        <v>224</v>
      </c>
      <c r="E84" s="301" t="s">
        <v>18</v>
      </c>
      <c r="F84" s="387">
        <v>0</v>
      </c>
      <c r="G84" s="387">
        <v>9529</v>
      </c>
      <c r="H84" s="386">
        <f t="shared" si="2"/>
        <v>7.8880007923993046E-4</v>
      </c>
      <c r="I84" s="341"/>
      <c r="J84" s="306">
        <v>303030000</v>
      </c>
      <c r="K84" s="184">
        <v>3</v>
      </c>
      <c r="L84" s="307" t="s">
        <v>131</v>
      </c>
      <c r="M84" s="184"/>
      <c r="N84" s="381"/>
      <c r="O84" s="381">
        <v>219879</v>
      </c>
      <c r="P84" s="380">
        <f t="shared" si="3"/>
        <v>2.0375262633631656E-2</v>
      </c>
      <c r="Q84" s="341"/>
    </row>
    <row r="85" spans="2:17" ht="21.95" customHeight="1">
      <c r="B85" s="300">
        <v>603000000</v>
      </c>
      <c r="C85" s="301">
        <v>2</v>
      </c>
      <c r="D85" s="302" t="s">
        <v>226</v>
      </c>
      <c r="E85" s="301" t="s">
        <v>18</v>
      </c>
      <c r="F85" s="387">
        <v>336</v>
      </c>
      <c r="G85" s="387">
        <v>3425036</v>
      </c>
      <c r="H85" s="386">
        <f t="shared" si="2"/>
        <v>0.2835206913841552</v>
      </c>
      <c r="I85" s="341"/>
      <c r="J85" s="306">
        <v>303030100</v>
      </c>
      <c r="K85" s="184">
        <v>4</v>
      </c>
      <c r="L85" s="307" t="s">
        <v>133</v>
      </c>
      <c r="M85" s="184" t="s">
        <v>79</v>
      </c>
      <c r="N85" s="385">
        <v>0</v>
      </c>
      <c r="O85" s="385">
        <v>566</v>
      </c>
      <c r="P85" s="380">
        <f t="shared" si="3"/>
        <v>5.2448840728925981E-5</v>
      </c>
      <c r="Q85" s="341"/>
    </row>
    <row r="86" spans="2:17" ht="21.95" customHeight="1">
      <c r="B86" s="306">
        <v>603010000</v>
      </c>
      <c r="C86" s="184">
        <v>3</v>
      </c>
      <c r="D86" s="307" t="s">
        <v>228</v>
      </c>
      <c r="E86" s="184" t="s">
        <v>18</v>
      </c>
      <c r="F86" s="385">
        <v>70</v>
      </c>
      <c r="G86" s="385">
        <v>261627</v>
      </c>
      <c r="H86" s="380">
        <f t="shared" si="2"/>
        <v>2.1657193654245493E-2</v>
      </c>
      <c r="I86" s="341"/>
      <c r="J86" s="306">
        <v>303030300</v>
      </c>
      <c r="K86" s="184">
        <v>4</v>
      </c>
      <c r="L86" s="307" t="s">
        <v>135</v>
      </c>
      <c r="M86" s="184" t="s">
        <v>79</v>
      </c>
      <c r="N86" s="385">
        <v>388</v>
      </c>
      <c r="O86" s="385">
        <v>88506</v>
      </c>
      <c r="P86" s="380">
        <f t="shared" si="3"/>
        <v>8.2014789709440334E-3</v>
      </c>
      <c r="Q86" s="341"/>
    </row>
    <row r="87" spans="2:17" ht="21.95" customHeight="1">
      <c r="B87" s="306">
        <v>603030000</v>
      </c>
      <c r="C87" s="184">
        <v>3</v>
      </c>
      <c r="D87" s="307" t="s">
        <v>230</v>
      </c>
      <c r="E87" s="184" t="s">
        <v>35</v>
      </c>
      <c r="F87" s="385">
        <v>83735</v>
      </c>
      <c r="G87" s="385">
        <v>94919</v>
      </c>
      <c r="H87" s="380">
        <f t="shared" si="2"/>
        <v>7.8572898227909516E-3</v>
      </c>
      <c r="I87" s="341"/>
      <c r="J87" s="306">
        <v>303030900</v>
      </c>
      <c r="K87" s="184">
        <v>4</v>
      </c>
      <c r="L87" s="307" t="s">
        <v>1110</v>
      </c>
      <c r="M87" s="184" t="s">
        <v>35</v>
      </c>
      <c r="N87" s="385">
        <v>50474</v>
      </c>
      <c r="O87" s="385">
        <v>130215</v>
      </c>
      <c r="P87" s="380">
        <f t="shared" si="3"/>
        <v>1.2066476670524906E-2</v>
      </c>
      <c r="Q87" s="341"/>
    </row>
    <row r="88" spans="2:17" ht="21.95" customHeight="1">
      <c r="B88" s="306">
        <v>603030100</v>
      </c>
      <c r="C88" s="184">
        <v>4</v>
      </c>
      <c r="D88" s="307" t="s">
        <v>232</v>
      </c>
      <c r="E88" s="184" t="s">
        <v>35</v>
      </c>
      <c r="F88" s="381">
        <v>81486</v>
      </c>
      <c r="G88" s="381">
        <v>75953</v>
      </c>
      <c r="H88" s="380">
        <f t="shared" si="2"/>
        <v>6.287305322542811E-3</v>
      </c>
      <c r="I88" s="341"/>
      <c r="J88" s="306">
        <v>303031100</v>
      </c>
      <c r="K88" s="184">
        <v>4</v>
      </c>
      <c r="L88" s="307" t="s">
        <v>1112</v>
      </c>
      <c r="M88" s="184" t="s">
        <v>18</v>
      </c>
      <c r="N88" s="381">
        <v>0</v>
      </c>
      <c r="O88" s="381">
        <v>592</v>
      </c>
      <c r="P88" s="380">
        <f t="shared" si="3"/>
        <v>5.4858151433788302E-5</v>
      </c>
      <c r="Q88" s="341"/>
    </row>
    <row r="89" spans="2:17" ht="21.95" customHeight="1">
      <c r="B89" s="306">
        <v>603030300</v>
      </c>
      <c r="C89" s="184">
        <v>4</v>
      </c>
      <c r="D89" s="307" t="s">
        <v>234</v>
      </c>
      <c r="E89" s="184" t="s">
        <v>35</v>
      </c>
      <c r="F89" s="381">
        <v>307</v>
      </c>
      <c r="G89" s="381">
        <v>1672</v>
      </c>
      <c r="H89" s="380">
        <f t="shared" si="2"/>
        <v>1.3840631047215489E-4</v>
      </c>
      <c r="I89" s="341"/>
      <c r="J89" s="300">
        <v>305000000</v>
      </c>
      <c r="K89" s="301">
        <v>2</v>
      </c>
      <c r="L89" s="302" t="s">
        <v>1114</v>
      </c>
      <c r="M89" s="301" t="s">
        <v>18</v>
      </c>
      <c r="N89" s="387">
        <v>0</v>
      </c>
      <c r="O89" s="387">
        <v>370</v>
      </c>
      <c r="P89" s="386">
        <f t="shared" si="3"/>
        <v>3.4286344646117692E-5</v>
      </c>
      <c r="Q89" s="341"/>
    </row>
    <row r="90" spans="2:17" ht="21.95" customHeight="1">
      <c r="B90" s="306">
        <v>603050000</v>
      </c>
      <c r="C90" s="184">
        <v>3</v>
      </c>
      <c r="D90" s="307" t="s">
        <v>236</v>
      </c>
      <c r="E90" s="184" t="s">
        <v>35</v>
      </c>
      <c r="F90" s="381">
        <v>23817</v>
      </c>
      <c r="G90" s="381">
        <v>459369</v>
      </c>
      <c r="H90" s="380">
        <f t="shared" si="2"/>
        <v>3.8026057676604857E-2</v>
      </c>
      <c r="I90" s="341"/>
      <c r="J90" s="306">
        <v>305010000</v>
      </c>
      <c r="K90" s="184">
        <v>3</v>
      </c>
      <c r="L90" s="307" t="s">
        <v>1116</v>
      </c>
      <c r="M90" s="184" t="s">
        <v>18</v>
      </c>
      <c r="N90" s="385">
        <v>0</v>
      </c>
      <c r="O90" s="385">
        <v>370</v>
      </c>
      <c r="P90" s="380">
        <f t="shared" si="3"/>
        <v>3.4286344646117692E-5</v>
      </c>
      <c r="Q90" s="341"/>
    </row>
    <row r="91" spans="2:17" ht="21.95" customHeight="1">
      <c r="B91" s="300">
        <v>605000000</v>
      </c>
      <c r="C91" s="301">
        <v>2</v>
      </c>
      <c r="D91" s="302" t="s">
        <v>238</v>
      </c>
      <c r="E91" s="35"/>
      <c r="F91" s="387"/>
      <c r="G91" s="387">
        <v>78016</v>
      </c>
      <c r="H91" s="386">
        <f t="shared" si="2"/>
        <v>6.4580781804997826E-3</v>
      </c>
      <c r="I91" s="341"/>
      <c r="J91" s="312">
        <v>400000000</v>
      </c>
      <c r="K91" s="313">
        <v>1</v>
      </c>
      <c r="L91" s="314" t="s">
        <v>141</v>
      </c>
      <c r="M91" s="313" t="s">
        <v>18</v>
      </c>
      <c r="N91" s="379">
        <v>8</v>
      </c>
      <c r="O91" s="379">
        <v>50195</v>
      </c>
      <c r="P91" s="378">
        <f t="shared" si="3"/>
        <v>4.6513596473293992E-3</v>
      </c>
      <c r="Q91" s="341"/>
    </row>
    <row r="92" spans="2:17" ht="21.95" customHeight="1">
      <c r="B92" s="306">
        <v>605010000</v>
      </c>
      <c r="C92" s="184">
        <v>3</v>
      </c>
      <c r="D92" s="307" t="s">
        <v>240</v>
      </c>
      <c r="E92" s="184"/>
      <c r="F92" s="385"/>
      <c r="G92" s="385">
        <v>418</v>
      </c>
      <c r="H92" s="380">
        <f t="shared" si="2"/>
        <v>3.4601577618038723E-5</v>
      </c>
      <c r="I92" s="341"/>
      <c r="J92" s="300">
        <v>401000000</v>
      </c>
      <c r="K92" s="301">
        <v>2</v>
      </c>
      <c r="L92" s="302" t="s">
        <v>143</v>
      </c>
      <c r="M92" s="301" t="s">
        <v>18</v>
      </c>
      <c r="N92" s="387">
        <v>0</v>
      </c>
      <c r="O92" s="387">
        <v>1941</v>
      </c>
      <c r="P92" s="386">
        <f t="shared" si="3"/>
        <v>1.7986431069760657E-4</v>
      </c>
      <c r="Q92" s="341"/>
    </row>
    <row r="93" spans="2:17" ht="21.95" customHeight="1">
      <c r="B93" s="306">
        <v>605010100</v>
      </c>
      <c r="C93" s="184">
        <v>4</v>
      </c>
      <c r="D93" s="307" t="s">
        <v>242</v>
      </c>
      <c r="E93" s="184" t="s">
        <v>243</v>
      </c>
      <c r="F93" s="385">
        <v>72</v>
      </c>
      <c r="G93" s="385">
        <v>418</v>
      </c>
      <c r="H93" s="380">
        <f t="shared" si="2"/>
        <v>3.4601577618038723E-5</v>
      </c>
      <c r="I93" s="341"/>
      <c r="J93" s="300">
        <v>403000000</v>
      </c>
      <c r="K93" s="301">
        <v>2</v>
      </c>
      <c r="L93" s="302" t="s">
        <v>145</v>
      </c>
      <c r="M93" s="301" t="s">
        <v>18</v>
      </c>
      <c r="N93" s="387">
        <v>4</v>
      </c>
      <c r="O93" s="387">
        <v>37520</v>
      </c>
      <c r="P93" s="386">
        <f t="shared" si="3"/>
        <v>3.4768206787090155E-3</v>
      </c>
      <c r="Q93" s="341"/>
    </row>
    <row r="94" spans="2:17" ht="21.95" customHeight="1">
      <c r="B94" s="306">
        <v>605030000</v>
      </c>
      <c r="C94" s="184">
        <v>3</v>
      </c>
      <c r="D94" s="307" t="s">
        <v>247</v>
      </c>
      <c r="E94" s="184" t="s">
        <v>18</v>
      </c>
      <c r="F94" s="381">
        <v>2</v>
      </c>
      <c r="G94" s="381">
        <v>75664</v>
      </c>
      <c r="H94" s="380">
        <f t="shared" si="2"/>
        <v>6.2633822222279475E-3</v>
      </c>
      <c r="I94" s="341"/>
      <c r="J94" s="300">
        <v>405000000</v>
      </c>
      <c r="K94" s="301">
        <v>2</v>
      </c>
      <c r="L94" s="302" t="s">
        <v>147</v>
      </c>
      <c r="M94" s="301" t="s">
        <v>18</v>
      </c>
      <c r="N94" s="387">
        <v>4</v>
      </c>
      <c r="O94" s="387">
        <v>10734</v>
      </c>
      <c r="P94" s="386">
        <f t="shared" si="3"/>
        <v>9.9467465792277645E-4</v>
      </c>
      <c r="Q94" s="341"/>
    </row>
    <row r="95" spans="2:17" ht="21.95" customHeight="1">
      <c r="B95" s="306">
        <v>605030100</v>
      </c>
      <c r="C95" s="184">
        <v>4</v>
      </c>
      <c r="D95" s="307" t="s">
        <v>249</v>
      </c>
      <c r="E95" s="184" t="s">
        <v>18</v>
      </c>
      <c r="F95" s="385">
        <v>1</v>
      </c>
      <c r="G95" s="385">
        <v>30965</v>
      </c>
      <c r="H95" s="380">
        <f t="shared" si="2"/>
        <v>2.5632484472310263E-3</v>
      </c>
      <c r="I95" s="341"/>
      <c r="J95" s="306">
        <v>405010000</v>
      </c>
      <c r="K95" s="184">
        <v>3</v>
      </c>
      <c r="L95" s="307" t="s">
        <v>1126</v>
      </c>
      <c r="M95" s="184" t="s">
        <v>18</v>
      </c>
      <c r="N95" s="381">
        <v>0</v>
      </c>
      <c r="O95" s="381">
        <v>238</v>
      </c>
      <c r="P95" s="380">
        <f t="shared" si="3"/>
        <v>2.2054459529124353E-5</v>
      </c>
      <c r="Q95" s="341"/>
    </row>
    <row r="96" spans="2:17" ht="21.95" customHeight="1">
      <c r="B96" s="300">
        <v>606000000</v>
      </c>
      <c r="C96" s="301">
        <v>2</v>
      </c>
      <c r="D96" s="302" t="s">
        <v>251</v>
      </c>
      <c r="E96" s="301" t="s">
        <v>18</v>
      </c>
      <c r="F96" s="387">
        <v>83</v>
      </c>
      <c r="G96" s="387">
        <v>312935</v>
      </c>
      <c r="H96" s="386">
        <f t="shared" si="2"/>
        <v>2.590441313851901E-2</v>
      </c>
      <c r="I96" s="341"/>
      <c r="J96" s="312">
        <v>500000000</v>
      </c>
      <c r="K96" s="313">
        <v>1</v>
      </c>
      <c r="L96" s="314" t="s">
        <v>149</v>
      </c>
      <c r="M96" s="313"/>
      <c r="N96" s="379"/>
      <c r="O96" s="379">
        <v>155382173</v>
      </c>
      <c r="P96" s="378">
        <f t="shared" si="3"/>
        <v>14.398612798218061</v>
      </c>
      <c r="Q96" s="341"/>
    </row>
    <row r="97" spans="2:17" ht="21.95" customHeight="1">
      <c r="B97" s="306">
        <v>606010000</v>
      </c>
      <c r="C97" s="184">
        <v>3</v>
      </c>
      <c r="D97" s="307" t="s">
        <v>253</v>
      </c>
      <c r="E97" s="184" t="s">
        <v>18</v>
      </c>
      <c r="F97" s="385">
        <v>20</v>
      </c>
      <c r="G97" s="385">
        <v>62852</v>
      </c>
      <c r="H97" s="380">
        <f t="shared" si="2"/>
        <v>5.2028190345669127E-3</v>
      </c>
      <c r="I97" s="341"/>
      <c r="J97" s="300">
        <v>501000000</v>
      </c>
      <c r="K97" s="301">
        <v>2</v>
      </c>
      <c r="L97" s="302" t="s">
        <v>151</v>
      </c>
      <c r="M97" s="301"/>
      <c r="N97" s="387"/>
      <c r="O97" s="387">
        <v>22490760</v>
      </c>
      <c r="P97" s="386">
        <f t="shared" si="3"/>
        <v>2.0841241857111297</v>
      </c>
      <c r="Q97" s="341"/>
    </row>
    <row r="98" spans="2:17" ht="21.95" customHeight="1">
      <c r="B98" s="306">
        <v>606011100</v>
      </c>
      <c r="C98" s="184">
        <v>4</v>
      </c>
      <c r="D98" s="307" t="s">
        <v>265</v>
      </c>
      <c r="E98" s="184" t="s">
        <v>18</v>
      </c>
      <c r="F98" s="385">
        <v>1</v>
      </c>
      <c r="G98" s="385">
        <v>994</v>
      </c>
      <c r="H98" s="380">
        <f t="shared" si="2"/>
        <v>8.228222046012079E-5</v>
      </c>
      <c r="I98" s="341"/>
      <c r="J98" s="306">
        <v>501010000</v>
      </c>
      <c r="K98" s="184">
        <v>3</v>
      </c>
      <c r="L98" s="307" t="s">
        <v>153</v>
      </c>
      <c r="M98" s="184"/>
      <c r="N98" s="381"/>
      <c r="O98" s="381">
        <v>21684631</v>
      </c>
      <c r="P98" s="380">
        <f t="shared" si="3"/>
        <v>2.0094235999726697</v>
      </c>
      <c r="Q98" s="341"/>
    </row>
    <row r="99" spans="2:17" ht="21.95" customHeight="1">
      <c r="B99" s="306">
        <v>606011110</v>
      </c>
      <c r="C99" s="184">
        <v>5</v>
      </c>
      <c r="D99" s="307" t="s">
        <v>261</v>
      </c>
      <c r="E99" s="62" t="s">
        <v>18</v>
      </c>
      <c r="F99" s="385">
        <v>0</v>
      </c>
      <c r="G99" s="385">
        <v>447</v>
      </c>
      <c r="H99" s="380">
        <f t="shared" si="2"/>
        <v>3.7002165538907434E-5</v>
      </c>
      <c r="I99" s="341"/>
      <c r="J99" s="306">
        <v>501030000</v>
      </c>
      <c r="K99" s="184">
        <v>3</v>
      </c>
      <c r="L99" s="307" t="s">
        <v>161</v>
      </c>
      <c r="M99" s="184" t="s">
        <v>18</v>
      </c>
      <c r="N99" s="381">
        <v>153</v>
      </c>
      <c r="O99" s="381">
        <v>644961</v>
      </c>
      <c r="P99" s="380">
        <f t="shared" si="3"/>
        <v>5.9765824673796514E-2</v>
      </c>
      <c r="Q99" s="341"/>
    </row>
    <row r="100" spans="2:17" ht="21.95" customHeight="1">
      <c r="B100" s="306">
        <v>606011300</v>
      </c>
      <c r="C100" s="184">
        <v>4</v>
      </c>
      <c r="D100" s="307" t="s">
        <v>268</v>
      </c>
      <c r="E100" s="175" t="s">
        <v>18</v>
      </c>
      <c r="F100" s="385">
        <v>4</v>
      </c>
      <c r="G100" s="385">
        <v>16781</v>
      </c>
      <c r="H100" s="380">
        <f t="shared" si="2"/>
        <v>1.3891126172447554E-3</v>
      </c>
      <c r="I100" s="341"/>
      <c r="J100" s="300">
        <v>505000000</v>
      </c>
      <c r="K100" s="301">
        <v>2</v>
      </c>
      <c r="L100" s="302" t="s">
        <v>173</v>
      </c>
      <c r="M100" s="301" t="s">
        <v>35</v>
      </c>
      <c r="N100" s="387">
        <v>273834</v>
      </c>
      <c r="O100" s="387">
        <v>3649255</v>
      </c>
      <c r="P100" s="386">
        <f t="shared" si="3"/>
        <v>0.33816112062586007</v>
      </c>
      <c r="Q100" s="341"/>
    </row>
    <row r="101" spans="2:17" ht="21.95" customHeight="1">
      <c r="B101" s="306">
        <v>606030000</v>
      </c>
      <c r="C101" s="184">
        <v>3</v>
      </c>
      <c r="D101" s="307" t="s">
        <v>270</v>
      </c>
      <c r="E101" s="184" t="s">
        <v>35</v>
      </c>
      <c r="F101" s="385">
        <v>5677</v>
      </c>
      <c r="G101" s="385">
        <v>15628</v>
      </c>
      <c r="H101" s="380">
        <f t="shared" si="2"/>
        <v>1.2936685526667682E-3</v>
      </c>
      <c r="I101" s="341"/>
      <c r="J101" s="306">
        <v>505010000</v>
      </c>
      <c r="K101" s="184">
        <v>3</v>
      </c>
      <c r="L101" s="307" t="s">
        <v>175</v>
      </c>
      <c r="M101" s="184" t="s">
        <v>35</v>
      </c>
      <c r="N101" s="381">
        <v>11781</v>
      </c>
      <c r="O101" s="381">
        <v>78763</v>
      </c>
      <c r="P101" s="380">
        <f t="shared" si="3"/>
        <v>7.2986361171950486E-3</v>
      </c>
      <c r="Q101" s="341"/>
    </row>
    <row r="102" spans="2:17" ht="21.95" customHeight="1">
      <c r="B102" s="306">
        <v>606050000</v>
      </c>
      <c r="C102" s="184">
        <v>3</v>
      </c>
      <c r="D102" s="307" t="s">
        <v>272</v>
      </c>
      <c r="E102" s="184" t="s">
        <v>35</v>
      </c>
      <c r="F102" s="381">
        <v>30160</v>
      </c>
      <c r="G102" s="381">
        <v>34102</v>
      </c>
      <c r="H102" s="380">
        <f t="shared" si="2"/>
        <v>2.8229258371539629E-3</v>
      </c>
      <c r="I102" s="341"/>
      <c r="J102" s="306">
        <v>505010100</v>
      </c>
      <c r="K102" s="184">
        <v>4</v>
      </c>
      <c r="L102" s="307" t="s">
        <v>1128</v>
      </c>
      <c r="M102" s="184" t="s">
        <v>35</v>
      </c>
      <c r="N102" s="385">
        <v>110</v>
      </c>
      <c r="O102" s="385">
        <v>1575</v>
      </c>
      <c r="P102" s="380">
        <f t="shared" si="3"/>
        <v>1.4594862923685234E-4</v>
      </c>
      <c r="Q102" s="341"/>
    </row>
    <row r="103" spans="2:17" ht="21.95" customHeight="1">
      <c r="B103" s="300">
        <v>607000000</v>
      </c>
      <c r="C103" s="301">
        <v>2</v>
      </c>
      <c r="D103" s="302" t="s">
        <v>274</v>
      </c>
      <c r="E103" s="301"/>
      <c r="F103" s="387"/>
      <c r="G103" s="387">
        <v>7755997</v>
      </c>
      <c r="H103" s="386">
        <f t="shared" si="2"/>
        <v>0.64203285215496519</v>
      </c>
      <c r="I103" s="341"/>
      <c r="J103" s="306">
        <v>505010300</v>
      </c>
      <c r="K103" s="184">
        <v>4</v>
      </c>
      <c r="L103" s="307" t="s">
        <v>1130</v>
      </c>
      <c r="M103" s="184" t="s">
        <v>35</v>
      </c>
      <c r="N103" s="385">
        <v>130</v>
      </c>
      <c r="O103" s="385">
        <v>1167</v>
      </c>
      <c r="P103" s="380">
        <f t="shared" si="3"/>
        <v>1.0814098432978201E-4</v>
      </c>
      <c r="Q103" s="341"/>
    </row>
    <row r="104" spans="2:17" ht="21.95" customHeight="1">
      <c r="B104" s="306">
        <v>607010000</v>
      </c>
      <c r="C104" s="184">
        <v>3</v>
      </c>
      <c r="D104" s="307" t="s">
        <v>276</v>
      </c>
      <c r="E104" s="184" t="s">
        <v>18</v>
      </c>
      <c r="F104" s="381">
        <v>124</v>
      </c>
      <c r="G104" s="381">
        <v>784668</v>
      </c>
      <c r="H104" s="380">
        <f t="shared" si="2"/>
        <v>6.4953949058352167E-2</v>
      </c>
      <c r="I104" s="341"/>
      <c r="J104" s="306">
        <v>505010500</v>
      </c>
      <c r="K104" s="184">
        <v>4</v>
      </c>
      <c r="L104" s="307" t="s">
        <v>1132</v>
      </c>
      <c r="M104" s="184" t="s">
        <v>35</v>
      </c>
      <c r="N104" s="381">
        <v>945</v>
      </c>
      <c r="O104" s="381">
        <v>4558</v>
      </c>
      <c r="P104" s="380">
        <f t="shared" si="3"/>
        <v>4.2237069972163364E-4</v>
      </c>
      <c r="Q104" s="341"/>
    </row>
    <row r="105" spans="2:17" ht="21.95" customHeight="1">
      <c r="B105" s="306">
        <v>607010100</v>
      </c>
      <c r="C105" s="184">
        <v>4</v>
      </c>
      <c r="D105" s="307" t="s">
        <v>278</v>
      </c>
      <c r="E105" s="184" t="s">
        <v>35</v>
      </c>
      <c r="F105" s="385">
        <v>11335</v>
      </c>
      <c r="G105" s="385">
        <v>71664</v>
      </c>
      <c r="H105" s="380">
        <f t="shared" si="2"/>
        <v>5.9322666469357101E-3</v>
      </c>
      <c r="I105" s="341"/>
      <c r="J105" s="306">
        <v>505030000</v>
      </c>
      <c r="K105" s="184">
        <v>3</v>
      </c>
      <c r="L105" s="307" t="s">
        <v>1133</v>
      </c>
      <c r="M105" s="184" t="s">
        <v>35</v>
      </c>
      <c r="N105" s="381">
        <v>768</v>
      </c>
      <c r="O105" s="381">
        <v>27998</v>
      </c>
      <c r="P105" s="380">
        <f t="shared" si="3"/>
        <v>2.5944569659513599E-3</v>
      </c>
      <c r="Q105" s="341"/>
    </row>
    <row r="106" spans="2:17" ht="21.95" customHeight="1">
      <c r="B106" s="306">
        <v>607010300</v>
      </c>
      <c r="C106" s="184">
        <v>4</v>
      </c>
      <c r="D106" s="307" t="s">
        <v>280</v>
      </c>
      <c r="E106" s="184" t="s">
        <v>18</v>
      </c>
      <c r="F106" s="385">
        <v>22</v>
      </c>
      <c r="G106" s="385">
        <v>117849</v>
      </c>
      <c r="H106" s="380">
        <f t="shared" si="2"/>
        <v>9.755409858153697E-3</v>
      </c>
      <c r="I106" s="341"/>
      <c r="J106" s="306">
        <v>505050000</v>
      </c>
      <c r="K106" s="184">
        <v>3</v>
      </c>
      <c r="L106" s="307" t="s">
        <v>177</v>
      </c>
      <c r="M106" s="184" t="s">
        <v>35</v>
      </c>
      <c r="N106" s="385">
        <v>194405</v>
      </c>
      <c r="O106" s="385">
        <v>2468344</v>
      </c>
      <c r="P106" s="380">
        <f t="shared" si="3"/>
        <v>0.22873106240318036</v>
      </c>
      <c r="Q106" s="341"/>
    </row>
    <row r="107" spans="2:17" ht="21.95" customHeight="1">
      <c r="B107" s="306">
        <v>607010500</v>
      </c>
      <c r="C107" s="184">
        <v>4</v>
      </c>
      <c r="D107" s="307" t="s">
        <v>282</v>
      </c>
      <c r="E107" s="184" t="s">
        <v>18</v>
      </c>
      <c r="F107" s="385">
        <v>73</v>
      </c>
      <c r="G107" s="385">
        <v>362702</v>
      </c>
      <c r="H107" s="380">
        <f t="shared" si="2"/>
        <v>3.0024070347411197E-2</v>
      </c>
      <c r="I107" s="341"/>
      <c r="J107" s="300">
        <v>507000000</v>
      </c>
      <c r="K107" s="301">
        <v>2</v>
      </c>
      <c r="L107" s="302" t="s">
        <v>179</v>
      </c>
      <c r="M107" s="301" t="s">
        <v>35</v>
      </c>
      <c r="N107" s="387">
        <v>380353</v>
      </c>
      <c r="O107" s="387">
        <v>108766434</v>
      </c>
      <c r="P107" s="386">
        <f t="shared" si="3"/>
        <v>10.078928221765441</v>
      </c>
      <c r="Q107" s="341"/>
    </row>
    <row r="108" spans="2:17" ht="21.95" customHeight="1">
      <c r="B108" s="306">
        <v>607010700</v>
      </c>
      <c r="C108" s="184">
        <v>4</v>
      </c>
      <c r="D108" s="307" t="s">
        <v>284</v>
      </c>
      <c r="E108" s="184" t="s">
        <v>18</v>
      </c>
      <c r="F108" s="385">
        <v>7</v>
      </c>
      <c r="G108" s="385">
        <v>24680</v>
      </c>
      <c r="H108" s="380">
        <f t="shared" si="2"/>
        <v>2.0429830995530997E-3</v>
      </c>
      <c r="I108" s="341"/>
      <c r="J108" s="306">
        <v>507010000</v>
      </c>
      <c r="K108" s="184">
        <v>3</v>
      </c>
      <c r="L108" s="307" t="s">
        <v>181</v>
      </c>
      <c r="M108" s="184" t="s">
        <v>35</v>
      </c>
      <c r="N108" s="385">
        <v>644</v>
      </c>
      <c r="O108" s="385">
        <v>24480</v>
      </c>
      <c r="P108" s="380">
        <f t="shared" si="3"/>
        <v>2.2684586944242192E-3</v>
      </c>
      <c r="Q108" s="341"/>
    </row>
    <row r="109" spans="2:17" ht="21.95" customHeight="1">
      <c r="B109" s="306">
        <v>607030000</v>
      </c>
      <c r="C109" s="184">
        <v>3</v>
      </c>
      <c r="D109" s="307" t="s">
        <v>286</v>
      </c>
      <c r="E109" s="184"/>
      <c r="F109" s="385"/>
      <c r="G109" s="385">
        <v>5650365</v>
      </c>
      <c r="H109" s="380">
        <f t="shared" si="2"/>
        <v>0.4677309643965295</v>
      </c>
      <c r="I109" s="341"/>
      <c r="J109" s="306">
        <v>507030000</v>
      </c>
      <c r="K109" s="184">
        <v>3</v>
      </c>
      <c r="L109" s="307" t="s">
        <v>185</v>
      </c>
      <c r="M109" s="184" t="s">
        <v>346</v>
      </c>
      <c r="N109" s="385">
        <v>63779000</v>
      </c>
      <c r="O109" s="385">
        <v>7128561</v>
      </c>
      <c r="P109" s="380">
        <f t="shared" si="3"/>
        <v>0.66057378182938753</v>
      </c>
      <c r="Q109" s="341"/>
    </row>
    <row r="110" spans="2:17" ht="21.95" customHeight="1">
      <c r="B110" s="306">
        <v>607030100</v>
      </c>
      <c r="C110" s="184">
        <v>4</v>
      </c>
      <c r="D110" s="307" t="s">
        <v>288</v>
      </c>
      <c r="E110" s="184" t="s">
        <v>243</v>
      </c>
      <c r="F110" s="385">
        <v>755469</v>
      </c>
      <c r="G110" s="385">
        <v>990161</v>
      </c>
      <c r="H110" s="380">
        <f t="shared" si="2"/>
        <v>8.1964432286734057E-2</v>
      </c>
      <c r="I110" s="341"/>
      <c r="J110" s="306">
        <v>507050000</v>
      </c>
      <c r="K110" s="184">
        <v>3</v>
      </c>
      <c r="L110" s="307" t="s">
        <v>1135</v>
      </c>
      <c r="M110" s="184" t="s">
        <v>35</v>
      </c>
      <c r="N110" s="385">
        <v>1453</v>
      </c>
      <c r="O110" s="385">
        <v>256041</v>
      </c>
      <c r="P110" s="380">
        <f t="shared" si="3"/>
        <v>2.3726243160909783E-2</v>
      </c>
      <c r="Q110" s="341"/>
    </row>
    <row r="111" spans="2:17" ht="21.95" customHeight="1">
      <c r="B111" s="306">
        <v>607030300</v>
      </c>
      <c r="C111" s="184">
        <v>4</v>
      </c>
      <c r="D111" s="307" t="s">
        <v>290</v>
      </c>
      <c r="E111" s="184" t="s">
        <v>243</v>
      </c>
      <c r="F111" s="385">
        <v>2099</v>
      </c>
      <c r="G111" s="385">
        <v>14448</v>
      </c>
      <c r="H111" s="380">
        <f t="shared" si="2"/>
        <v>1.1959894579555584E-3</v>
      </c>
      <c r="I111" s="341"/>
      <c r="J111" s="306">
        <v>507070000</v>
      </c>
      <c r="K111" s="184">
        <v>3</v>
      </c>
      <c r="L111" s="307" t="s">
        <v>187</v>
      </c>
      <c r="M111" s="184" t="s">
        <v>35</v>
      </c>
      <c r="N111" s="381">
        <v>19853</v>
      </c>
      <c r="O111" s="381">
        <v>1212627</v>
      </c>
      <c r="P111" s="380">
        <f t="shared" si="3"/>
        <v>0.11236904661942636</v>
      </c>
      <c r="Q111" s="341"/>
    </row>
    <row r="112" spans="2:17" ht="21.95" customHeight="1">
      <c r="B112" s="306">
        <v>607030500</v>
      </c>
      <c r="C112" s="184">
        <v>4</v>
      </c>
      <c r="D112" s="307" t="s">
        <v>292</v>
      </c>
      <c r="E112" s="184" t="s">
        <v>243</v>
      </c>
      <c r="F112" s="385">
        <v>326692</v>
      </c>
      <c r="G112" s="385">
        <v>672625</v>
      </c>
      <c r="H112" s="380">
        <f t="shared" si="2"/>
        <v>5.567915345773515E-2</v>
      </c>
      <c r="I112" s="341"/>
      <c r="J112" s="300">
        <v>509000000</v>
      </c>
      <c r="K112" s="301">
        <v>2</v>
      </c>
      <c r="L112" s="302" t="s">
        <v>189</v>
      </c>
      <c r="M112" s="301" t="s">
        <v>18</v>
      </c>
      <c r="N112" s="387">
        <v>213</v>
      </c>
      <c r="O112" s="387">
        <v>2094990</v>
      </c>
      <c r="P112" s="386">
        <f t="shared" si="3"/>
        <v>0.19413391667613542</v>
      </c>
      <c r="Q112" s="341"/>
    </row>
    <row r="113" spans="2:17" ht="21.95" customHeight="1">
      <c r="B113" s="306">
        <v>607030700</v>
      </c>
      <c r="C113" s="184">
        <v>4</v>
      </c>
      <c r="D113" s="307" t="s">
        <v>294</v>
      </c>
      <c r="E113" s="184" t="s">
        <v>243</v>
      </c>
      <c r="F113" s="385">
        <v>4698037</v>
      </c>
      <c r="G113" s="385">
        <v>2965110</v>
      </c>
      <c r="H113" s="380">
        <f t="shared" si="2"/>
        <v>0.2454485258636909</v>
      </c>
      <c r="I113" s="341"/>
      <c r="J113" s="306">
        <v>509010000</v>
      </c>
      <c r="K113" s="184">
        <v>3</v>
      </c>
      <c r="L113" s="307" t="s">
        <v>1137</v>
      </c>
      <c r="M113" s="184" t="s">
        <v>18</v>
      </c>
      <c r="N113" s="385">
        <v>7</v>
      </c>
      <c r="O113" s="385">
        <v>170057</v>
      </c>
      <c r="P113" s="380">
        <f t="shared" si="3"/>
        <v>1.5758467328337397E-2</v>
      </c>
      <c r="Q113" s="341"/>
    </row>
    <row r="114" spans="2:17" ht="21.95" customHeight="1">
      <c r="B114" s="306">
        <v>607031300</v>
      </c>
      <c r="C114" s="184">
        <v>4</v>
      </c>
      <c r="D114" s="307" t="s">
        <v>296</v>
      </c>
      <c r="E114" s="184" t="s">
        <v>35</v>
      </c>
      <c r="F114" s="385">
        <v>158619</v>
      </c>
      <c r="G114" s="385">
        <v>667175</v>
      </c>
      <c r="H114" s="380">
        <f t="shared" si="2"/>
        <v>5.5228008486399478E-2</v>
      </c>
      <c r="I114" s="341"/>
      <c r="J114" s="306">
        <v>509030000</v>
      </c>
      <c r="K114" s="184">
        <v>3</v>
      </c>
      <c r="L114" s="307" t="s">
        <v>1138</v>
      </c>
      <c r="M114" s="184" t="s">
        <v>18</v>
      </c>
      <c r="N114" s="385">
        <v>5</v>
      </c>
      <c r="O114" s="385">
        <v>76770</v>
      </c>
      <c r="P114" s="380">
        <f t="shared" si="3"/>
        <v>7.113953185087717E-3</v>
      </c>
      <c r="Q114" s="341"/>
    </row>
    <row r="115" spans="2:17" ht="21.95" customHeight="1">
      <c r="B115" s="306">
        <v>607050000</v>
      </c>
      <c r="C115" s="184">
        <v>3</v>
      </c>
      <c r="D115" s="307" t="s">
        <v>298</v>
      </c>
      <c r="E115" s="184"/>
      <c r="F115" s="385"/>
      <c r="G115" s="385">
        <v>1320964</v>
      </c>
      <c r="H115" s="380">
        <f t="shared" si="2"/>
        <v>0.10934793870008348</v>
      </c>
      <c r="I115" s="341"/>
      <c r="J115" s="300">
        <v>511000000</v>
      </c>
      <c r="K115" s="301">
        <v>2</v>
      </c>
      <c r="L115" s="302" t="s">
        <v>195</v>
      </c>
      <c r="M115" s="301" t="s">
        <v>18</v>
      </c>
      <c r="N115" s="387">
        <v>0</v>
      </c>
      <c r="O115" s="387">
        <v>230</v>
      </c>
      <c r="P115" s="386">
        <f t="shared" si="3"/>
        <v>2.1313133158397483E-5</v>
      </c>
      <c r="Q115" s="341"/>
    </row>
    <row r="116" spans="2:17" ht="21.95" customHeight="1">
      <c r="B116" s="306">
        <v>607050100</v>
      </c>
      <c r="C116" s="184">
        <v>4</v>
      </c>
      <c r="D116" s="307" t="s">
        <v>300</v>
      </c>
      <c r="E116" s="184" t="s">
        <v>18</v>
      </c>
      <c r="F116" s="385">
        <v>23</v>
      </c>
      <c r="G116" s="385">
        <v>362275</v>
      </c>
      <c r="H116" s="380">
        <f t="shared" si="2"/>
        <v>2.9988723759748752E-2</v>
      </c>
      <c r="I116" s="341"/>
      <c r="J116" s="300">
        <v>515000000</v>
      </c>
      <c r="K116" s="301">
        <v>2</v>
      </c>
      <c r="L116" s="302" t="s">
        <v>206</v>
      </c>
      <c r="M116" s="301" t="s">
        <v>18</v>
      </c>
      <c r="N116" s="387">
        <v>981</v>
      </c>
      <c r="O116" s="387">
        <v>11399919</v>
      </c>
      <c r="P116" s="386">
        <f t="shared" si="3"/>
        <v>1.0563825723562847</v>
      </c>
      <c r="Q116" s="341"/>
    </row>
    <row r="117" spans="2:17" ht="21.95" customHeight="1">
      <c r="B117" s="306">
        <v>607050110</v>
      </c>
      <c r="C117" s="184">
        <v>5</v>
      </c>
      <c r="D117" s="307" t="s">
        <v>302</v>
      </c>
      <c r="E117" s="184" t="s">
        <v>18</v>
      </c>
      <c r="F117" s="385">
        <v>1</v>
      </c>
      <c r="G117" s="385">
        <v>4381</v>
      </c>
      <c r="H117" s="380">
        <f t="shared" si="2"/>
        <v>3.6265433383882211E-4</v>
      </c>
      <c r="I117" s="341"/>
      <c r="J117" s="306">
        <v>515010000</v>
      </c>
      <c r="K117" s="184">
        <v>3</v>
      </c>
      <c r="L117" s="307" t="s">
        <v>1142</v>
      </c>
      <c r="M117" s="184" t="s">
        <v>18</v>
      </c>
      <c r="N117" s="385">
        <v>6</v>
      </c>
      <c r="O117" s="385">
        <v>18600</v>
      </c>
      <c r="P117" s="380">
        <f t="shared" si="3"/>
        <v>1.7235838119399704E-3</v>
      </c>
      <c r="Q117" s="341"/>
    </row>
    <row r="118" spans="2:17" ht="21.95" customHeight="1">
      <c r="B118" s="306">
        <v>607050300</v>
      </c>
      <c r="C118" s="184">
        <v>4</v>
      </c>
      <c r="D118" s="307" t="s">
        <v>304</v>
      </c>
      <c r="E118" s="184" t="s">
        <v>14</v>
      </c>
      <c r="F118" s="385">
        <v>50323</v>
      </c>
      <c r="G118" s="385">
        <v>4168</v>
      </c>
      <c r="H118" s="380">
        <f t="shared" si="2"/>
        <v>3.4502242945451048E-4</v>
      </c>
      <c r="I118" s="341"/>
      <c r="J118" s="306">
        <v>515030000</v>
      </c>
      <c r="K118" s="184">
        <v>3</v>
      </c>
      <c r="L118" s="307" t="s">
        <v>210</v>
      </c>
      <c r="M118" s="184" t="s">
        <v>18</v>
      </c>
      <c r="N118" s="385">
        <v>97</v>
      </c>
      <c r="O118" s="385">
        <v>462696</v>
      </c>
      <c r="P118" s="380">
        <f t="shared" si="3"/>
        <v>4.287609330372992E-2</v>
      </c>
      <c r="Q118" s="341"/>
    </row>
    <row r="119" spans="2:17" ht="21.95" customHeight="1">
      <c r="B119" s="306">
        <v>607050500</v>
      </c>
      <c r="C119" s="184">
        <v>4</v>
      </c>
      <c r="D119" s="307" t="s">
        <v>306</v>
      </c>
      <c r="E119" s="184" t="s">
        <v>14</v>
      </c>
      <c r="F119" s="385">
        <v>320</v>
      </c>
      <c r="G119" s="385">
        <v>5504</v>
      </c>
      <c r="H119" s="380">
        <f t="shared" si="2"/>
        <v>4.5561503160211755E-4</v>
      </c>
      <c r="I119" s="341"/>
      <c r="J119" s="306">
        <v>515050000</v>
      </c>
      <c r="K119" s="184">
        <v>3</v>
      </c>
      <c r="L119" s="307" t="s">
        <v>216</v>
      </c>
      <c r="M119" s="184" t="s">
        <v>18</v>
      </c>
      <c r="N119" s="381">
        <v>104</v>
      </c>
      <c r="O119" s="381">
        <v>207565</v>
      </c>
      <c r="P119" s="380">
        <f t="shared" si="3"/>
        <v>1.923417601749032E-2</v>
      </c>
      <c r="Q119" s="341"/>
    </row>
    <row r="120" spans="2:17" ht="21.95" customHeight="1">
      <c r="B120" s="306">
        <v>607050700</v>
      </c>
      <c r="C120" s="184">
        <v>4</v>
      </c>
      <c r="D120" s="307" t="s">
        <v>307</v>
      </c>
      <c r="E120" s="184" t="s">
        <v>243</v>
      </c>
      <c r="F120" s="385">
        <v>219</v>
      </c>
      <c r="G120" s="385">
        <v>2571</v>
      </c>
      <c r="H120" s="380">
        <f t="shared" si="2"/>
        <v>2.1282453601908504E-4</v>
      </c>
      <c r="I120" s="341"/>
      <c r="J120" s="306">
        <v>515090000</v>
      </c>
      <c r="K120" s="184">
        <v>3</v>
      </c>
      <c r="L120" s="307" t="s">
        <v>1144</v>
      </c>
      <c r="M120" s="184" t="s">
        <v>18</v>
      </c>
      <c r="N120" s="385">
        <v>387</v>
      </c>
      <c r="O120" s="385">
        <v>5698056</v>
      </c>
      <c r="P120" s="380">
        <f t="shared" si="3"/>
        <v>0.52801489683480751</v>
      </c>
      <c r="Q120" s="341"/>
    </row>
    <row r="121" spans="2:17" ht="21.95" customHeight="1">
      <c r="B121" s="306">
        <v>607050710</v>
      </c>
      <c r="C121" s="184">
        <v>5</v>
      </c>
      <c r="D121" s="307" t="s">
        <v>309</v>
      </c>
      <c r="E121" s="184" t="s">
        <v>243</v>
      </c>
      <c r="F121" s="385">
        <v>180</v>
      </c>
      <c r="G121" s="385">
        <v>2361</v>
      </c>
      <c r="H121" s="380">
        <f t="shared" si="2"/>
        <v>1.954409683162426E-4</v>
      </c>
      <c r="I121" s="341"/>
      <c r="J121" s="300">
        <v>517000000</v>
      </c>
      <c r="K121" s="301">
        <v>2</v>
      </c>
      <c r="L121" s="302" t="s">
        <v>220</v>
      </c>
      <c r="M121" s="301" t="s">
        <v>18</v>
      </c>
      <c r="N121" s="387">
        <v>395</v>
      </c>
      <c r="O121" s="387">
        <v>6980585</v>
      </c>
      <c r="P121" s="386">
        <f t="shared" si="3"/>
        <v>0.64686146795005262</v>
      </c>
      <c r="Q121" s="341"/>
    </row>
    <row r="122" spans="2:17" ht="21.95" customHeight="1">
      <c r="B122" s="306">
        <v>607050900</v>
      </c>
      <c r="C122" s="184">
        <v>4</v>
      </c>
      <c r="D122" s="307" t="s">
        <v>311</v>
      </c>
      <c r="E122" s="184" t="s">
        <v>18</v>
      </c>
      <c r="F122" s="385">
        <v>176</v>
      </c>
      <c r="G122" s="385">
        <v>946446</v>
      </c>
      <c r="H122" s="380">
        <f t="shared" si="2"/>
        <v>7.8345752943259031E-2</v>
      </c>
      <c r="I122" s="341"/>
      <c r="J122" s="306">
        <v>517010000</v>
      </c>
      <c r="K122" s="184">
        <v>3</v>
      </c>
      <c r="L122" s="307" t="s">
        <v>1146</v>
      </c>
      <c r="M122" s="184" t="s">
        <v>18</v>
      </c>
      <c r="N122" s="385">
        <v>0</v>
      </c>
      <c r="O122" s="385">
        <v>3227</v>
      </c>
      <c r="P122" s="380">
        <f t="shared" si="3"/>
        <v>2.990325247919508E-4</v>
      </c>
      <c r="Q122" s="341"/>
    </row>
    <row r="123" spans="2:17" ht="21.95" customHeight="1">
      <c r="B123" s="306">
        <v>607050910</v>
      </c>
      <c r="C123" s="184">
        <v>5</v>
      </c>
      <c r="D123" s="307" t="s">
        <v>313</v>
      </c>
      <c r="E123" s="184" t="s">
        <v>18</v>
      </c>
      <c r="F123" s="385">
        <v>0</v>
      </c>
      <c r="G123" s="385">
        <v>7848</v>
      </c>
      <c r="H123" s="380">
        <f t="shared" si="2"/>
        <v>6.4964875872336816E-4</v>
      </c>
      <c r="I123" s="341"/>
      <c r="J123" s="306">
        <v>517090000</v>
      </c>
      <c r="K123" s="184">
        <v>3</v>
      </c>
      <c r="L123" s="307" t="s">
        <v>1154</v>
      </c>
      <c r="M123" s="184" t="s">
        <v>18</v>
      </c>
      <c r="N123" s="385">
        <v>1</v>
      </c>
      <c r="O123" s="385">
        <v>10301</v>
      </c>
      <c r="P123" s="380">
        <f t="shared" si="3"/>
        <v>9.5455036810718479E-4</v>
      </c>
      <c r="Q123" s="341"/>
    </row>
    <row r="124" spans="2:17" ht="21.95" customHeight="1">
      <c r="B124" s="306">
        <v>607050920</v>
      </c>
      <c r="C124" s="184">
        <v>5</v>
      </c>
      <c r="D124" s="307" t="s">
        <v>315</v>
      </c>
      <c r="E124" s="184" t="s">
        <v>35</v>
      </c>
      <c r="F124" s="385">
        <v>3210</v>
      </c>
      <c r="G124" s="385">
        <v>9118</v>
      </c>
      <c r="H124" s="380">
        <f t="shared" si="2"/>
        <v>7.5477795387865324E-4</v>
      </c>
      <c r="I124" s="341"/>
      <c r="J124" s="306">
        <v>517110000</v>
      </c>
      <c r="K124" s="184">
        <v>3</v>
      </c>
      <c r="L124" s="307" t="s">
        <v>1156</v>
      </c>
      <c r="M124" s="184" t="s">
        <v>18</v>
      </c>
      <c r="N124" s="385">
        <v>10</v>
      </c>
      <c r="O124" s="385">
        <v>307779</v>
      </c>
      <c r="P124" s="380">
        <f t="shared" si="3"/>
        <v>2.8520586131993125E-2</v>
      </c>
      <c r="Q124" s="341"/>
    </row>
    <row r="125" spans="2:17" ht="21.95" customHeight="1">
      <c r="B125" s="300">
        <v>609000000</v>
      </c>
      <c r="C125" s="301">
        <v>2</v>
      </c>
      <c r="D125" s="302" t="s">
        <v>317</v>
      </c>
      <c r="E125" s="301"/>
      <c r="F125" s="387"/>
      <c r="G125" s="387">
        <v>22900545</v>
      </c>
      <c r="H125" s="386">
        <f t="shared" si="2"/>
        <v>1.8956817830451878</v>
      </c>
      <c r="I125" s="341"/>
      <c r="J125" s="312">
        <v>600000000</v>
      </c>
      <c r="K125" s="313">
        <v>1</v>
      </c>
      <c r="L125" s="314" t="s">
        <v>222</v>
      </c>
      <c r="M125" s="313"/>
      <c r="N125" s="379"/>
      <c r="O125" s="379">
        <v>59161434</v>
      </c>
      <c r="P125" s="378">
        <f t="shared" si="3"/>
        <v>5.4822413942771497</v>
      </c>
      <c r="Q125" s="341"/>
    </row>
    <row r="126" spans="2:17" ht="21.95" customHeight="1">
      <c r="B126" s="306">
        <v>609030000</v>
      </c>
      <c r="C126" s="184">
        <v>3</v>
      </c>
      <c r="D126" s="307" t="s">
        <v>321</v>
      </c>
      <c r="E126" s="184" t="s">
        <v>243</v>
      </c>
      <c r="F126" s="385">
        <v>3204</v>
      </c>
      <c r="G126" s="385">
        <v>25409</v>
      </c>
      <c r="H126" s="380">
        <f t="shared" si="2"/>
        <v>2.1033289131501096E-3</v>
      </c>
      <c r="I126" s="341"/>
      <c r="J126" s="300">
        <v>601000000</v>
      </c>
      <c r="K126" s="301">
        <v>2</v>
      </c>
      <c r="L126" s="302" t="s">
        <v>224</v>
      </c>
      <c r="M126" s="301" t="s">
        <v>35</v>
      </c>
      <c r="N126" s="387">
        <v>59893</v>
      </c>
      <c r="O126" s="387">
        <v>326521</v>
      </c>
      <c r="P126" s="386">
        <f t="shared" si="3"/>
        <v>3.0257328487013502E-2</v>
      </c>
      <c r="Q126" s="341"/>
    </row>
    <row r="127" spans="2:17" ht="21.95" customHeight="1">
      <c r="B127" s="306">
        <v>609070000</v>
      </c>
      <c r="C127" s="184">
        <v>3</v>
      </c>
      <c r="D127" s="307" t="s">
        <v>323</v>
      </c>
      <c r="E127" s="184"/>
      <c r="F127" s="385"/>
      <c r="G127" s="385">
        <v>2803329</v>
      </c>
      <c r="H127" s="380">
        <f t="shared" si="2"/>
        <v>0.23205647364210255</v>
      </c>
      <c r="I127" s="341"/>
      <c r="J127" s="300">
        <v>603000000</v>
      </c>
      <c r="K127" s="301">
        <v>2</v>
      </c>
      <c r="L127" s="302" t="s">
        <v>226</v>
      </c>
      <c r="M127" s="301" t="s">
        <v>18</v>
      </c>
      <c r="N127" s="387">
        <v>235</v>
      </c>
      <c r="O127" s="387">
        <v>2016229</v>
      </c>
      <c r="P127" s="386">
        <f t="shared" si="3"/>
        <v>0.18683546589053304</v>
      </c>
      <c r="Q127" s="341"/>
    </row>
    <row r="128" spans="2:17" ht="21.95" customHeight="1">
      <c r="B128" s="306">
        <v>609070100</v>
      </c>
      <c r="C128" s="184">
        <v>4</v>
      </c>
      <c r="D128" s="307" t="s">
        <v>325</v>
      </c>
      <c r="E128" s="184" t="s">
        <v>243</v>
      </c>
      <c r="F128" s="385">
        <v>1749</v>
      </c>
      <c r="G128" s="385">
        <v>12763</v>
      </c>
      <c r="H128" s="380">
        <f t="shared" si="2"/>
        <v>1.0565070218637039E-3</v>
      </c>
      <c r="I128" s="341"/>
      <c r="J128" s="306">
        <v>603010000</v>
      </c>
      <c r="K128" s="184">
        <v>3</v>
      </c>
      <c r="L128" s="307" t="s">
        <v>228</v>
      </c>
      <c r="M128" s="184" t="s">
        <v>18</v>
      </c>
      <c r="N128" s="385">
        <v>45</v>
      </c>
      <c r="O128" s="385">
        <v>473878</v>
      </c>
      <c r="P128" s="380">
        <f t="shared" si="3"/>
        <v>4.3912282238413404E-2</v>
      </c>
      <c r="Q128" s="341"/>
    </row>
    <row r="129" spans="2:17" ht="21.95" customHeight="1">
      <c r="B129" s="306">
        <v>609070110</v>
      </c>
      <c r="C129" s="184">
        <v>5</v>
      </c>
      <c r="D129" s="307" t="s">
        <v>327</v>
      </c>
      <c r="E129" s="184" t="s">
        <v>243</v>
      </c>
      <c r="F129" s="385">
        <v>365</v>
      </c>
      <c r="G129" s="385">
        <v>6391</v>
      </c>
      <c r="H129" s="380">
        <f t="shared" si="2"/>
        <v>5.2903991042317091E-4</v>
      </c>
      <c r="I129" s="341"/>
      <c r="J129" s="300">
        <v>605000000</v>
      </c>
      <c r="K129" s="301">
        <v>2</v>
      </c>
      <c r="L129" s="302" t="s">
        <v>238</v>
      </c>
      <c r="M129" s="301"/>
      <c r="N129" s="387"/>
      <c r="O129" s="387">
        <v>244319</v>
      </c>
      <c r="P129" s="386">
        <f t="shared" si="3"/>
        <v>2.2640014696202238E-2</v>
      </c>
      <c r="Q129" s="341"/>
    </row>
    <row r="130" spans="2:17" ht="21.95" customHeight="1">
      <c r="B130" s="306">
        <v>609070120</v>
      </c>
      <c r="C130" s="184">
        <v>5</v>
      </c>
      <c r="D130" s="307" t="s">
        <v>329</v>
      </c>
      <c r="E130" s="184" t="s">
        <v>243</v>
      </c>
      <c r="F130" s="385">
        <v>1371</v>
      </c>
      <c r="G130" s="385">
        <v>3659</v>
      </c>
      <c r="H130" s="380">
        <f t="shared" si="2"/>
        <v>3.0288797249857337E-4</v>
      </c>
      <c r="I130" s="341"/>
      <c r="J130" s="306">
        <v>605010000</v>
      </c>
      <c r="K130" s="184">
        <v>3</v>
      </c>
      <c r="L130" s="307" t="s">
        <v>1159</v>
      </c>
      <c r="M130" s="184"/>
      <c r="N130" s="381"/>
      <c r="O130" s="381">
        <v>7520</v>
      </c>
      <c r="P130" s="380">
        <f t="shared" si="3"/>
        <v>6.9684678848325687E-4</v>
      </c>
      <c r="Q130" s="341"/>
    </row>
    <row r="131" spans="2:17" ht="21.95" customHeight="1">
      <c r="B131" s="306">
        <v>609070300</v>
      </c>
      <c r="C131" s="184">
        <v>4</v>
      </c>
      <c r="D131" s="307" t="s">
        <v>331</v>
      </c>
      <c r="E131" s="184" t="s">
        <v>35</v>
      </c>
      <c r="F131" s="385">
        <v>7446</v>
      </c>
      <c r="G131" s="385">
        <v>118364</v>
      </c>
      <c r="H131" s="380">
        <f t="shared" si="2"/>
        <v>9.7980409884725721E-3</v>
      </c>
      <c r="I131" s="341"/>
      <c r="J131" s="306">
        <v>605010100</v>
      </c>
      <c r="K131" s="184">
        <v>4</v>
      </c>
      <c r="L131" s="307" t="s">
        <v>1160</v>
      </c>
      <c r="M131" s="184"/>
      <c r="N131" s="381"/>
      <c r="O131" s="381">
        <v>7520</v>
      </c>
      <c r="P131" s="380">
        <f t="shared" si="3"/>
        <v>6.9684678848325687E-4</v>
      </c>
      <c r="Q131" s="341"/>
    </row>
    <row r="132" spans="2:17" ht="21.95" customHeight="1">
      <c r="B132" s="306">
        <v>609070500</v>
      </c>
      <c r="C132" s="184">
        <v>4</v>
      </c>
      <c r="D132" s="307" t="s">
        <v>333</v>
      </c>
      <c r="E132" s="184" t="s">
        <v>35</v>
      </c>
      <c r="F132" s="385">
        <v>40232</v>
      </c>
      <c r="G132" s="385">
        <v>2458027</v>
      </c>
      <c r="H132" s="380">
        <f t="shared" si="2"/>
        <v>0.20347275604721257</v>
      </c>
      <c r="I132" s="341"/>
      <c r="J132" s="306">
        <v>605030000</v>
      </c>
      <c r="K132" s="184">
        <v>3</v>
      </c>
      <c r="L132" s="307" t="s">
        <v>1161</v>
      </c>
      <c r="M132" s="184" t="s">
        <v>18</v>
      </c>
      <c r="N132" s="381">
        <v>3</v>
      </c>
      <c r="O132" s="381">
        <v>2821</v>
      </c>
      <c r="P132" s="380">
        <f t="shared" si="3"/>
        <v>2.6141021147756214E-4</v>
      </c>
      <c r="Q132" s="341"/>
    </row>
    <row r="133" spans="2:17" ht="21.95" customHeight="1">
      <c r="B133" s="306">
        <v>609070510</v>
      </c>
      <c r="C133" s="184">
        <v>5</v>
      </c>
      <c r="D133" s="307" t="s">
        <v>335</v>
      </c>
      <c r="E133" s="184" t="s">
        <v>35</v>
      </c>
      <c r="F133" s="385">
        <v>23036</v>
      </c>
      <c r="G133" s="385">
        <v>32633</v>
      </c>
      <c r="H133" s="380">
        <f t="shared" si="2"/>
        <v>2.7013236421278889E-3</v>
      </c>
      <c r="I133" s="341"/>
      <c r="J133" s="306">
        <v>605050000</v>
      </c>
      <c r="K133" s="184">
        <v>3</v>
      </c>
      <c r="L133" s="307" t="s">
        <v>1307</v>
      </c>
      <c r="M133" s="184" t="s">
        <v>35</v>
      </c>
      <c r="N133" s="381">
        <v>9441</v>
      </c>
      <c r="O133" s="381">
        <v>15414</v>
      </c>
      <c r="P133" s="380">
        <f t="shared" si="3"/>
        <v>1.4283505847979949E-3</v>
      </c>
      <c r="Q133" s="341"/>
    </row>
    <row r="134" spans="2:17" ht="21.95" customHeight="1">
      <c r="B134" s="306">
        <v>609070520</v>
      </c>
      <c r="C134" s="184">
        <v>5</v>
      </c>
      <c r="D134" s="307" t="s">
        <v>337</v>
      </c>
      <c r="E134" s="184" t="s">
        <v>35</v>
      </c>
      <c r="F134" s="385">
        <v>62</v>
      </c>
      <c r="G134" s="385">
        <v>1606</v>
      </c>
      <c r="H134" s="380">
        <f t="shared" ref="H134:H197" si="4">G134/$G$350*100</f>
        <v>1.3294290347983298E-4</v>
      </c>
      <c r="I134" s="341"/>
      <c r="J134" s="300">
        <v>607000000</v>
      </c>
      <c r="K134" s="301">
        <v>2</v>
      </c>
      <c r="L134" s="302" t="s">
        <v>251</v>
      </c>
      <c r="M134" s="301" t="s">
        <v>18</v>
      </c>
      <c r="N134" s="387">
        <v>104</v>
      </c>
      <c r="O134" s="387">
        <v>358974</v>
      </c>
      <c r="P134" s="386">
        <f t="shared" ref="P134:P197" si="5">O134/$O$287*100</f>
        <v>3.3264611575663385E-2</v>
      </c>
      <c r="Q134" s="341"/>
    </row>
    <row r="135" spans="2:17" ht="21.95" customHeight="1">
      <c r="B135" s="306">
        <v>609090000</v>
      </c>
      <c r="C135" s="184">
        <v>3</v>
      </c>
      <c r="D135" s="307" t="s">
        <v>339</v>
      </c>
      <c r="E135" s="184" t="s">
        <v>18</v>
      </c>
      <c r="F135" s="385">
        <v>99</v>
      </c>
      <c r="G135" s="385">
        <v>446302</v>
      </c>
      <c r="H135" s="380">
        <f t="shared" si="4"/>
        <v>3.6944385871018941E-2</v>
      </c>
      <c r="I135" s="341"/>
      <c r="J135" s="306">
        <v>607010000</v>
      </c>
      <c r="K135" s="184">
        <v>3</v>
      </c>
      <c r="L135" s="307" t="s">
        <v>253</v>
      </c>
      <c r="M135" s="184" t="s">
        <v>18</v>
      </c>
      <c r="N135" s="381">
        <v>50</v>
      </c>
      <c r="O135" s="381">
        <v>180713</v>
      </c>
      <c r="P135" s="380">
        <f t="shared" si="5"/>
        <v>1.6745914054145584E-2</v>
      </c>
      <c r="Q135" s="341"/>
    </row>
    <row r="136" spans="2:17" ht="21.95" customHeight="1">
      <c r="B136" s="306">
        <v>609090100</v>
      </c>
      <c r="C136" s="184">
        <v>4</v>
      </c>
      <c r="D136" s="307" t="s">
        <v>341</v>
      </c>
      <c r="E136" s="184" t="s">
        <v>18</v>
      </c>
      <c r="F136" s="385">
        <v>79</v>
      </c>
      <c r="G136" s="385">
        <v>343325</v>
      </c>
      <c r="H136" s="380">
        <f t="shared" si="4"/>
        <v>2.842006372180178E-2</v>
      </c>
      <c r="I136" s="341"/>
      <c r="J136" s="300">
        <v>609000000</v>
      </c>
      <c r="K136" s="301">
        <v>2</v>
      </c>
      <c r="L136" s="302" t="s">
        <v>274</v>
      </c>
      <c r="M136" s="301"/>
      <c r="N136" s="387"/>
      <c r="O136" s="387">
        <v>6115592</v>
      </c>
      <c r="P136" s="386">
        <f t="shared" si="5"/>
        <v>0.56670620277578421</v>
      </c>
      <c r="Q136" s="341"/>
    </row>
    <row r="137" spans="2:17" ht="21.95" customHeight="1">
      <c r="B137" s="306">
        <v>609090300</v>
      </c>
      <c r="C137" s="184">
        <v>4</v>
      </c>
      <c r="D137" s="307" t="s">
        <v>343</v>
      </c>
      <c r="E137" s="184" t="s">
        <v>18</v>
      </c>
      <c r="F137" s="385">
        <v>13</v>
      </c>
      <c r="G137" s="385">
        <v>102977</v>
      </c>
      <c r="H137" s="380">
        <f t="shared" si="4"/>
        <v>8.5243221492171603E-3</v>
      </c>
      <c r="I137" s="341"/>
      <c r="J137" s="306">
        <v>609010000</v>
      </c>
      <c r="K137" s="184">
        <v>3</v>
      </c>
      <c r="L137" s="307" t="s">
        <v>1165</v>
      </c>
      <c r="M137" s="184" t="s">
        <v>35</v>
      </c>
      <c r="N137" s="385">
        <v>133186</v>
      </c>
      <c r="O137" s="385">
        <v>266924</v>
      </c>
      <c r="P137" s="380">
        <f t="shared" si="5"/>
        <v>2.4734725022487344E-2</v>
      </c>
      <c r="Q137" s="341"/>
    </row>
    <row r="138" spans="2:17" ht="21.95" customHeight="1">
      <c r="B138" s="306">
        <v>609110000</v>
      </c>
      <c r="C138" s="184">
        <v>3</v>
      </c>
      <c r="D138" s="307" t="s">
        <v>345</v>
      </c>
      <c r="E138" s="184" t="s">
        <v>346</v>
      </c>
      <c r="F138" s="385">
        <v>151413</v>
      </c>
      <c r="G138" s="385">
        <v>51491</v>
      </c>
      <c r="H138" s="380">
        <f t="shared" si="4"/>
        <v>4.2623680218431383E-3</v>
      </c>
      <c r="I138" s="341"/>
      <c r="J138" s="306">
        <v>609010100</v>
      </c>
      <c r="K138" s="184">
        <v>4</v>
      </c>
      <c r="L138" s="307" t="s">
        <v>1167</v>
      </c>
      <c r="M138" s="184" t="s">
        <v>35</v>
      </c>
      <c r="N138" s="385">
        <v>106</v>
      </c>
      <c r="O138" s="385">
        <v>939</v>
      </c>
      <c r="P138" s="380">
        <f t="shared" si="5"/>
        <v>8.7013182764066239E-5</v>
      </c>
      <c r="Q138" s="341"/>
    </row>
    <row r="139" spans="2:17" ht="21.95" customHeight="1">
      <c r="B139" s="300">
        <v>611000000</v>
      </c>
      <c r="C139" s="301">
        <v>2</v>
      </c>
      <c r="D139" s="302" t="s">
        <v>348</v>
      </c>
      <c r="E139" s="301" t="s">
        <v>18</v>
      </c>
      <c r="F139" s="387">
        <v>918</v>
      </c>
      <c r="G139" s="387">
        <v>1944460</v>
      </c>
      <c r="H139" s="386">
        <f t="shared" si="4"/>
        <v>0.16096024788318558</v>
      </c>
      <c r="I139" s="341"/>
      <c r="J139" s="306">
        <v>609010300</v>
      </c>
      <c r="K139" s="184">
        <v>4</v>
      </c>
      <c r="L139" s="307" t="s">
        <v>280</v>
      </c>
      <c r="M139" s="184" t="s">
        <v>35</v>
      </c>
      <c r="N139" s="385">
        <v>1622</v>
      </c>
      <c r="O139" s="385">
        <v>6642</v>
      </c>
      <c r="P139" s="380">
        <f t="shared" si="5"/>
        <v>6.1548621929598301E-4</v>
      </c>
      <c r="Q139" s="341"/>
    </row>
    <row r="140" spans="2:17" ht="21.95" customHeight="1">
      <c r="B140" s="306">
        <v>611010000</v>
      </c>
      <c r="C140" s="184">
        <v>3</v>
      </c>
      <c r="D140" s="307" t="s">
        <v>350</v>
      </c>
      <c r="E140" s="184" t="s">
        <v>18</v>
      </c>
      <c r="F140" s="381">
        <v>8</v>
      </c>
      <c r="G140" s="381">
        <v>23796</v>
      </c>
      <c r="H140" s="380">
        <f t="shared" si="4"/>
        <v>1.9698065574135152E-3</v>
      </c>
      <c r="I140" s="341"/>
      <c r="J140" s="306">
        <v>609010500</v>
      </c>
      <c r="K140" s="184">
        <v>4</v>
      </c>
      <c r="L140" s="307" t="s">
        <v>1170</v>
      </c>
      <c r="M140" s="184" t="s">
        <v>35</v>
      </c>
      <c r="N140" s="381">
        <v>107386</v>
      </c>
      <c r="O140" s="381">
        <v>156532</v>
      </c>
      <c r="P140" s="380">
        <f t="shared" si="5"/>
        <v>1.4505162432827283E-2</v>
      </c>
      <c r="Q140" s="341"/>
    </row>
    <row r="141" spans="2:17" ht="21.95" customHeight="1">
      <c r="B141" s="306">
        <v>611030000</v>
      </c>
      <c r="C141" s="184">
        <v>3</v>
      </c>
      <c r="D141" s="307" t="s">
        <v>354</v>
      </c>
      <c r="E141" s="184" t="s">
        <v>18</v>
      </c>
      <c r="F141" s="385">
        <v>0</v>
      </c>
      <c r="G141" s="385">
        <v>3529</v>
      </c>
      <c r="H141" s="380">
        <f t="shared" si="4"/>
        <v>2.921267163015757E-4</v>
      </c>
      <c r="I141" s="341"/>
      <c r="J141" s="306">
        <v>609030000</v>
      </c>
      <c r="K141" s="184">
        <v>3</v>
      </c>
      <c r="L141" s="307" t="s">
        <v>1171</v>
      </c>
      <c r="M141" s="184" t="s">
        <v>243</v>
      </c>
      <c r="N141" s="381">
        <v>292977</v>
      </c>
      <c r="O141" s="381">
        <v>353540</v>
      </c>
      <c r="P141" s="380">
        <f t="shared" si="5"/>
        <v>3.2761065638347159E-2</v>
      </c>
      <c r="Q141" s="341"/>
    </row>
    <row r="142" spans="2:17" ht="21.95" customHeight="1">
      <c r="B142" s="306">
        <v>611050000</v>
      </c>
      <c r="C142" s="184">
        <v>3</v>
      </c>
      <c r="D142" s="307" t="s">
        <v>358</v>
      </c>
      <c r="E142" s="184" t="s">
        <v>18</v>
      </c>
      <c r="F142" s="385">
        <v>300</v>
      </c>
      <c r="G142" s="385">
        <v>372069</v>
      </c>
      <c r="H142" s="380">
        <f t="shared" si="4"/>
        <v>3.0799460245851795E-2</v>
      </c>
      <c r="I142" s="341"/>
      <c r="J142" s="306">
        <v>609030100</v>
      </c>
      <c r="K142" s="184">
        <v>4</v>
      </c>
      <c r="L142" s="307" t="s">
        <v>1173</v>
      </c>
      <c r="M142" s="184" t="s">
        <v>243</v>
      </c>
      <c r="N142" s="381">
        <v>292977</v>
      </c>
      <c r="O142" s="381">
        <v>353540</v>
      </c>
      <c r="P142" s="380">
        <f t="shared" si="5"/>
        <v>3.2761065638347159E-2</v>
      </c>
      <c r="Q142" s="341"/>
    </row>
    <row r="143" spans="2:17" ht="21.95" customHeight="1">
      <c r="B143" s="306">
        <v>611050100</v>
      </c>
      <c r="C143" s="184">
        <v>4</v>
      </c>
      <c r="D143" s="307" t="s">
        <v>360</v>
      </c>
      <c r="E143" s="184" t="s">
        <v>18</v>
      </c>
      <c r="F143" s="385">
        <v>277</v>
      </c>
      <c r="G143" s="385">
        <v>269388</v>
      </c>
      <c r="H143" s="380">
        <f t="shared" si="4"/>
        <v>2.2299640649206254E-2</v>
      </c>
      <c r="I143" s="341"/>
      <c r="J143" s="306">
        <v>609050000</v>
      </c>
      <c r="K143" s="184">
        <v>3</v>
      </c>
      <c r="L143" s="307" t="s">
        <v>1175</v>
      </c>
      <c r="M143" s="184" t="s">
        <v>243</v>
      </c>
      <c r="N143" s="385">
        <v>817010</v>
      </c>
      <c r="O143" s="385">
        <v>2123025</v>
      </c>
      <c r="P143" s="380">
        <f t="shared" si="5"/>
        <v>0.19673180227655138</v>
      </c>
      <c r="Q143" s="341"/>
    </row>
    <row r="144" spans="2:17" ht="21.95" customHeight="1">
      <c r="B144" s="306">
        <v>611050300</v>
      </c>
      <c r="C144" s="184">
        <v>4</v>
      </c>
      <c r="D144" s="307" t="s">
        <v>362</v>
      </c>
      <c r="E144" s="184" t="s">
        <v>18</v>
      </c>
      <c r="F144" s="385">
        <v>4</v>
      </c>
      <c r="G144" s="385">
        <v>6634</v>
      </c>
      <c r="H144" s="380">
        <f t="shared" si="4"/>
        <v>5.491551816221744E-4</v>
      </c>
      <c r="I144" s="341"/>
      <c r="J144" s="306">
        <v>609050100</v>
      </c>
      <c r="K144" s="184">
        <v>4</v>
      </c>
      <c r="L144" s="307" t="s">
        <v>1177</v>
      </c>
      <c r="M144" s="184" t="s">
        <v>243</v>
      </c>
      <c r="N144" s="385">
        <v>788325</v>
      </c>
      <c r="O144" s="385">
        <v>2025334</v>
      </c>
      <c r="P144" s="380">
        <f t="shared" si="5"/>
        <v>0.18767918796621658</v>
      </c>
      <c r="Q144" s="341"/>
    </row>
    <row r="145" spans="2:17" ht="21.95" customHeight="1">
      <c r="B145" s="306">
        <v>611050500</v>
      </c>
      <c r="C145" s="184">
        <v>4</v>
      </c>
      <c r="D145" s="307" t="s">
        <v>364</v>
      </c>
      <c r="E145" s="184" t="s">
        <v>18</v>
      </c>
      <c r="F145" s="385">
        <v>17</v>
      </c>
      <c r="G145" s="385">
        <v>96047</v>
      </c>
      <c r="H145" s="380">
        <f t="shared" si="4"/>
        <v>7.9506644150233608E-3</v>
      </c>
      <c r="I145" s="341"/>
      <c r="J145" s="306">
        <v>609070000</v>
      </c>
      <c r="K145" s="184">
        <v>3</v>
      </c>
      <c r="L145" s="307" t="s">
        <v>1178</v>
      </c>
      <c r="M145" s="184" t="s">
        <v>243</v>
      </c>
      <c r="N145" s="385">
        <v>16157</v>
      </c>
      <c r="O145" s="385">
        <v>49833</v>
      </c>
      <c r="P145" s="380">
        <f t="shared" si="5"/>
        <v>4.6178146290540073E-3</v>
      </c>
      <c r="Q145" s="341"/>
    </row>
    <row r="146" spans="2:17" ht="21.95" customHeight="1">
      <c r="B146" s="306">
        <v>611070000</v>
      </c>
      <c r="C146" s="184">
        <v>3</v>
      </c>
      <c r="D146" s="307" t="s">
        <v>366</v>
      </c>
      <c r="E146" s="184" t="s">
        <v>18</v>
      </c>
      <c r="F146" s="385">
        <v>519</v>
      </c>
      <c r="G146" s="385">
        <v>454347</v>
      </c>
      <c r="H146" s="380">
        <f t="shared" si="4"/>
        <v>3.7610342071825453E-2</v>
      </c>
      <c r="I146" s="341"/>
      <c r="J146" s="306">
        <v>609090000</v>
      </c>
      <c r="K146" s="184">
        <v>3</v>
      </c>
      <c r="L146" s="307" t="s">
        <v>1179</v>
      </c>
      <c r="M146" s="184" t="s">
        <v>35</v>
      </c>
      <c r="N146" s="385">
        <v>117446</v>
      </c>
      <c r="O146" s="385">
        <v>594932</v>
      </c>
      <c r="P146" s="380">
        <f t="shared" si="5"/>
        <v>5.5129847548659704E-2</v>
      </c>
      <c r="Q146" s="341"/>
    </row>
    <row r="147" spans="2:17" ht="21.95" customHeight="1">
      <c r="B147" s="306">
        <v>611070100</v>
      </c>
      <c r="C147" s="184">
        <v>4</v>
      </c>
      <c r="D147" s="307" t="s">
        <v>368</v>
      </c>
      <c r="E147" s="184" t="s">
        <v>18</v>
      </c>
      <c r="F147" s="385">
        <v>194</v>
      </c>
      <c r="G147" s="385">
        <v>143218</v>
      </c>
      <c r="H147" s="380">
        <f t="shared" si="4"/>
        <v>1.1855427615550885E-2</v>
      </c>
      <c r="I147" s="341"/>
      <c r="J147" s="306">
        <v>609110000</v>
      </c>
      <c r="K147" s="184">
        <v>3</v>
      </c>
      <c r="L147" s="307" t="s">
        <v>1180</v>
      </c>
      <c r="M147" s="184" t="s">
        <v>35</v>
      </c>
      <c r="N147" s="385">
        <v>13232</v>
      </c>
      <c r="O147" s="385">
        <v>107498</v>
      </c>
      <c r="P147" s="380">
        <f t="shared" si="5"/>
        <v>9.9613877750496203E-3</v>
      </c>
      <c r="Q147" s="341"/>
    </row>
    <row r="148" spans="2:17" ht="21.95" customHeight="1">
      <c r="B148" s="306">
        <v>611070110</v>
      </c>
      <c r="C148" s="184">
        <v>5</v>
      </c>
      <c r="D148" s="307" t="s">
        <v>370</v>
      </c>
      <c r="E148" s="184" t="s">
        <v>18</v>
      </c>
      <c r="F148" s="385">
        <v>38</v>
      </c>
      <c r="G148" s="385">
        <v>64200</v>
      </c>
      <c r="H148" s="380">
        <f t="shared" si="4"/>
        <v>5.3144049834403968E-3</v>
      </c>
      <c r="I148" s="341"/>
      <c r="J148" s="306">
        <v>609130000</v>
      </c>
      <c r="K148" s="184">
        <v>3</v>
      </c>
      <c r="L148" s="307" t="s">
        <v>1182</v>
      </c>
      <c r="M148" s="184" t="s">
        <v>18</v>
      </c>
      <c r="N148" s="385">
        <v>23</v>
      </c>
      <c r="O148" s="385">
        <v>135446</v>
      </c>
      <c r="P148" s="380">
        <f t="shared" si="5"/>
        <v>1.2551211451183937E-2</v>
      </c>
      <c r="Q148" s="341"/>
    </row>
    <row r="149" spans="2:17" ht="21.95" customHeight="1">
      <c r="B149" s="306">
        <v>611070300</v>
      </c>
      <c r="C149" s="184">
        <v>4</v>
      </c>
      <c r="D149" s="307" t="s">
        <v>372</v>
      </c>
      <c r="E149" s="184" t="s">
        <v>18</v>
      </c>
      <c r="F149" s="385">
        <v>74</v>
      </c>
      <c r="G149" s="385">
        <v>197780</v>
      </c>
      <c r="H149" s="380">
        <f t="shared" si="4"/>
        <v>1.6372009620324635E-2</v>
      </c>
      <c r="I149" s="341"/>
      <c r="J149" s="306">
        <v>609150000</v>
      </c>
      <c r="K149" s="184">
        <v>3</v>
      </c>
      <c r="L149" s="307" t="s">
        <v>1184</v>
      </c>
      <c r="M149" s="184" t="s">
        <v>35</v>
      </c>
      <c r="N149" s="385">
        <v>43209</v>
      </c>
      <c r="O149" s="385">
        <v>263790</v>
      </c>
      <c r="P149" s="380">
        <f t="shared" si="5"/>
        <v>2.4444310416755096E-2</v>
      </c>
      <c r="Q149" s="341"/>
    </row>
    <row r="150" spans="2:17" ht="21.95" customHeight="1">
      <c r="B150" s="306">
        <v>611070310</v>
      </c>
      <c r="C150" s="184">
        <v>5</v>
      </c>
      <c r="D150" s="307" t="s">
        <v>374</v>
      </c>
      <c r="E150" s="184" t="s">
        <v>18</v>
      </c>
      <c r="F150" s="385">
        <v>1</v>
      </c>
      <c r="G150" s="385">
        <v>1637</v>
      </c>
      <c r="H150" s="380">
        <f t="shared" si="4"/>
        <v>1.3550904918834781E-4</v>
      </c>
      <c r="I150" s="341"/>
      <c r="J150" s="300">
        <v>611000000</v>
      </c>
      <c r="K150" s="301">
        <v>2</v>
      </c>
      <c r="L150" s="302" t="s">
        <v>317</v>
      </c>
      <c r="M150" s="301"/>
      <c r="N150" s="387"/>
      <c r="O150" s="387">
        <v>7720935</v>
      </c>
      <c r="P150" s="386">
        <f t="shared" si="5"/>
        <v>0.71546659027100723</v>
      </c>
      <c r="Q150" s="341"/>
    </row>
    <row r="151" spans="2:17" ht="21.95" customHeight="1">
      <c r="B151" s="306">
        <v>611070500</v>
      </c>
      <c r="C151" s="184">
        <v>4</v>
      </c>
      <c r="D151" s="307" t="s">
        <v>376</v>
      </c>
      <c r="E151" s="184" t="s">
        <v>18</v>
      </c>
      <c r="F151" s="385">
        <v>157</v>
      </c>
      <c r="G151" s="385">
        <v>94400</v>
      </c>
      <c r="H151" s="380">
        <f t="shared" si="4"/>
        <v>7.8143275768967832E-3</v>
      </c>
      <c r="I151" s="341"/>
      <c r="J151" s="306">
        <v>611010000</v>
      </c>
      <c r="K151" s="184">
        <v>3</v>
      </c>
      <c r="L151" s="307" t="s">
        <v>323</v>
      </c>
      <c r="M151" s="184"/>
      <c r="N151" s="385"/>
      <c r="O151" s="385">
        <v>3951520</v>
      </c>
      <c r="P151" s="380">
        <f t="shared" si="5"/>
        <v>0.36617074755682966</v>
      </c>
      <c r="Q151" s="341"/>
    </row>
    <row r="152" spans="2:17" ht="21.95" customHeight="1">
      <c r="B152" s="306">
        <v>611070510</v>
      </c>
      <c r="C152" s="184">
        <v>5</v>
      </c>
      <c r="D152" s="307" t="s">
        <v>378</v>
      </c>
      <c r="E152" s="184" t="s">
        <v>18</v>
      </c>
      <c r="F152" s="385">
        <v>116</v>
      </c>
      <c r="G152" s="385">
        <v>54271</v>
      </c>
      <c r="H152" s="380">
        <f t="shared" si="4"/>
        <v>4.4924933466712431E-3</v>
      </c>
      <c r="I152" s="341"/>
      <c r="J152" s="306">
        <v>611030000</v>
      </c>
      <c r="K152" s="184">
        <v>3</v>
      </c>
      <c r="L152" s="307" t="s">
        <v>1185</v>
      </c>
      <c r="M152" s="184" t="s">
        <v>346</v>
      </c>
      <c r="N152" s="385">
        <v>1</v>
      </c>
      <c r="O152" s="385">
        <v>243</v>
      </c>
      <c r="P152" s="380">
        <f t="shared" si="5"/>
        <v>2.2517788510828644E-5</v>
      </c>
      <c r="Q152" s="341"/>
    </row>
    <row r="153" spans="2:17" ht="21.95" customHeight="1">
      <c r="B153" s="306">
        <v>611070900</v>
      </c>
      <c r="C153" s="184">
        <v>4</v>
      </c>
      <c r="D153" s="307" t="s">
        <v>380</v>
      </c>
      <c r="E153" s="184" t="s">
        <v>18</v>
      </c>
      <c r="F153" s="385">
        <v>95</v>
      </c>
      <c r="G153" s="385">
        <v>18949</v>
      </c>
      <c r="H153" s="380">
        <f t="shared" si="4"/>
        <v>1.5685772590531477E-3</v>
      </c>
      <c r="I153" s="341"/>
      <c r="J153" s="306">
        <v>611050000</v>
      </c>
      <c r="K153" s="184">
        <v>3</v>
      </c>
      <c r="L153" s="307" t="s">
        <v>1186</v>
      </c>
      <c r="M153" s="184" t="s">
        <v>35</v>
      </c>
      <c r="N153" s="385">
        <v>6013</v>
      </c>
      <c r="O153" s="385">
        <v>146773</v>
      </c>
      <c r="P153" s="380">
        <f t="shared" si="5"/>
        <v>1.3600836926336844E-2</v>
      </c>
      <c r="Q153" s="341"/>
    </row>
    <row r="154" spans="2:17" ht="21.95" customHeight="1">
      <c r="B154" s="306">
        <v>611070910</v>
      </c>
      <c r="C154" s="184">
        <v>5</v>
      </c>
      <c r="D154" s="307" t="s">
        <v>382</v>
      </c>
      <c r="E154" s="184" t="s">
        <v>18</v>
      </c>
      <c r="F154" s="385">
        <v>93</v>
      </c>
      <c r="G154" s="385">
        <v>17146</v>
      </c>
      <c r="H154" s="380">
        <f t="shared" si="4"/>
        <v>1.419326913490172E-3</v>
      </c>
      <c r="I154" s="341"/>
      <c r="J154" s="300">
        <v>613000000</v>
      </c>
      <c r="K154" s="301">
        <v>2</v>
      </c>
      <c r="L154" s="302" t="s">
        <v>348</v>
      </c>
      <c r="M154" s="301" t="s">
        <v>18</v>
      </c>
      <c r="N154" s="387">
        <v>607</v>
      </c>
      <c r="O154" s="387">
        <v>2199455</v>
      </c>
      <c r="P154" s="386">
        <f t="shared" si="5"/>
        <v>0.20381424909088319</v>
      </c>
      <c r="Q154" s="341"/>
    </row>
    <row r="155" spans="2:17" ht="21.95" customHeight="1">
      <c r="B155" s="306">
        <v>611170000</v>
      </c>
      <c r="C155" s="184">
        <v>3</v>
      </c>
      <c r="D155" s="307" t="s">
        <v>388</v>
      </c>
      <c r="E155" s="184" t="s">
        <v>18</v>
      </c>
      <c r="F155" s="385">
        <v>86</v>
      </c>
      <c r="G155" s="385">
        <v>1086539</v>
      </c>
      <c r="H155" s="380">
        <f t="shared" si="4"/>
        <v>8.9942496515612855E-2</v>
      </c>
      <c r="I155" s="341"/>
      <c r="J155" s="306">
        <v>613030000</v>
      </c>
      <c r="K155" s="184">
        <v>3</v>
      </c>
      <c r="L155" s="307" t="s">
        <v>1187</v>
      </c>
      <c r="M155" s="184" t="s">
        <v>18</v>
      </c>
      <c r="N155" s="385">
        <v>0</v>
      </c>
      <c r="O155" s="385">
        <v>396</v>
      </c>
      <c r="P155" s="380">
        <f t="shared" si="5"/>
        <v>3.6695655350980013E-5</v>
      </c>
      <c r="Q155" s="341"/>
    </row>
    <row r="156" spans="2:17" ht="21.95" customHeight="1">
      <c r="B156" s="306">
        <v>611170100</v>
      </c>
      <c r="C156" s="184">
        <v>4</v>
      </c>
      <c r="D156" s="307" t="s">
        <v>390</v>
      </c>
      <c r="E156" s="184" t="s">
        <v>18</v>
      </c>
      <c r="F156" s="385">
        <v>26</v>
      </c>
      <c r="G156" s="385">
        <v>199424</v>
      </c>
      <c r="H156" s="380">
        <f t="shared" si="4"/>
        <v>1.6508098121769746E-2</v>
      </c>
      <c r="I156" s="341"/>
      <c r="J156" s="306">
        <v>613050000</v>
      </c>
      <c r="K156" s="184">
        <v>3</v>
      </c>
      <c r="L156" s="307" t="s">
        <v>358</v>
      </c>
      <c r="M156" s="184" t="s">
        <v>18</v>
      </c>
      <c r="N156" s="381">
        <v>66</v>
      </c>
      <c r="O156" s="381">
        <v>334828</v>
      </c>
      <c r="P156" s="380">
        <f t="shared" si="5"/>
        <v>3.1027103257217008E-2</v>
      </c>
      <c r="Q156" s="341"/>
    </row>
    <row r="157" spans="2:17" ht="21.95" customHeight="1">
      <c r="B157" s="300">
        <v>613000000</v>
      </c>
      <c r="C157" s="301">
        <v>2</v>
      </c>
      <c r="D157" s="302" t="s">
        <v>392</v>
      </c>
      <c r="E157" s="301" t="s">
        <v>18</v>
      </c>
      <c r="F157" s="387">
        <v>467</v>
      </c>
      <c r="G157" s="387">
        <v>4426687</v>
      </c>
      <c r="H157" s="386">
        <f t="shared" si="4"/>
        <v>0.36643625316091621</v>
      </c>
      <c r="I157" s="341"/>
      <c r="J157" s="306">
        <v>613070000</v>
      </c>
      <c r="K157" s="184">
        <v>3</v>
      </c>
      <c r="L157" s="307" t="s">
        <v>366</v>
      </c>
      <c r="M157" s="184" t="s">
        <v>18</v>
      </c>
      <c r="N157" s="385">
        <v>423</v>
      </c>
      <c r="O157" s="385">
        <v>513157</v>
      </c>
      <c r="P157" s="380">
        <f t="shared" si="5"/>
        <v>4.7552102052885986E-2</v>
      </c>
      <c r="Q157" s="341"/>
    </row>
    <row r="158" spans="2:17" ht="21.95" customHeight="1">
      <c r="B158" s="306">
        <v>613010000</v>
      </c>
      <c r="C158" s="184">
        <v>3</v>
      </c>
      <c r="D158" s="307" t="s">
        <v>394</v>
      </c>
      <c r="E158" s="184" t="s">
        <v>18</v>
      </c>
      <c r="F158" s="385">
        <v>165</v>
      </c>
      <c r="G158" s="385">
        <v>776412</v>
      </c>
      <c r="H158" s="380">
        <f t="shared" si="4"/>
        <v>6.4270526510949E-2</v>
      </c>
      <c r="I158" s="341"/>
      <c r="J158" s="306">
        <v>613090000</v>
      </c>
      <c r="K158" s="184">
        <v>3</v>
      </c>
      <c r="L158" s="307" t="s">
        <v>388</v>
      </c>
      <c r="M158" s="184" t="s">
        <v>18</v>
      </c>
      <c r="N158" s="385">
        <v>95</v>
      </c>
      <c r="O158" s="385">
        <v>1281595</v>
      </c>
      <c r="P158" s="380">
        <f t="shared" si="5"/>
        <v>0.11876002126146271</v>
      </c>
      <c r="Q158" s="341"/>
    </row>
    <row r="159" spans="2:17" ht="21.95" customHeight="1">
      <c r="B159" s="306">
        <v>613010100</v>
      </c>
      <c r="C159" s="184">
        <v>4</v>
      </c>
      <c r="D159" s="307" t="s">
        <v>396</v>
      </c>
      <c r="E159" s="184" t="s">
        <v>18</v>
      </c>
      <c r="F159" s="385">
        <v>48</v>
      </c>
      <c r="G159" s="385">
        <v>83888</v>
      </c>
      <c r="H159" s="380">
        <f t="shared" si="4"/>
        <v>6.9441558450287844E-3</v>
      </c>
      <c r="I159" s="341"/>
      <c r="J159" s="300">
        <v>615000000</v>
      </c>
      <c r="K159" s="301">
        <v>2</v>
      </c>
      <c r="L159" s="302" t="s">
        <v>392</v>
      </c>
      <c r="M159" s="301" t="s">
        <v>18</v>
      </c>
      <c r="N159" s="387">
        <v>879</v>
      </c>
      <c r="O159" s="387">
        <v>10915975</v>
      </c>
      <c r="P159" s="386">
        <f t="shared" si="5"/>
        <v>1.0115375162119042</v>
      </c>
      <c r="Q159" s="341"/>
    </row>
    <row r="160" spans="2:17" ht="21.95" customHeight="1">
      <c r="B160" s="306">
        <v>613010300</v>
      </c>
      <c r="C160" s="184">
        <v>4</v>
      </c>
      <c r="D160" s="307" t="s">
        <v>398</v>
      </c>
      <c r="E160" s="184" t="s">
        <v>18</v>
      </c>
      <c r="F160" s="385">
        <v>11</v>
      </c>
      <c r="G160" s="385">
        <v>24854</v>
      </c>
      <c r="H160" s="380">
        <f t="shared" si="4"/>
        <v>2.0573866270783116E-3</v>
      </c>
      <c r="I160" s="341"/>
      <c r="J160" s="306">
        <v>615010000</v>
      </c>
      <c r="K160" s="184">
        <v>3</v>
      </c>
      <c r="L160" s="307" t="s">
        <v>1188</v>
      </c>
      <c r="M160" s="184" t="s">
        <v>35</v>
      </c>
      <c r="N160" s="385">
        <v>207</v>
      </c>
      <c r="O160" s="385">
        <v>41338</v>
      </c>
      <c r="P160" s="380">
        <f t="shared" si="5"/>
        <v>3.8306186891384139E-3</v>
      </c>
      <c r="Q160" s="341"/>
    </row>
    <row r="161" spans="2:17" ht="21.95" customHeight="1">
      <c r="B161" s="306">
        <v>613010500</v>
      </c>
      <c r="C161" s="184">
        <v>4</v>
      </c>
      <c r="D161" s="307" t="s">
        <v>400</v>
      </c>
      <c r="E161" s="184" t="s">
        <v>18</v>
      </c>
      <c r="F161" s="385">
        <v>26</v>
      </c>
      <c r="G161" s="385">
        <v>74168</v>
      </c>
      <c r="H161" s="380">
        <f t="shared" si="4"/>
        <v>6.1395449970686501E-3</v>
      </c>
      <c r="I161" s="341"/>
      <c r="J161" s="306">
        <v>615010100</v>
      </c>
      <c r="K161" s="184">
        <v>4</v>
      </c>
      <c r="L161" s="307" t="s">
        <v>1189</v>
      </c>
      <c r="M161" s="184" t="s">
        <v>35</v>
      </c>
      <c r="N161" s="385">
        <v>5</v>
      </c>
      <c r="O161" s="385">
        <v>26935</v>
      </c>
      <c r="P161" s="380">
        <f t="shared" si="5"/>
        <v>2.4959532244410269E-3</v>
      </c>
      <c r="Q161" s="341"/>
    </row>
    <row r="162" spans="2:17" ht="21.95" customHeight="1">
      <c r="B162" s="306">
        <v>613010700</v>
      </c>
      <c r="C162" s="184">
        <v>4</v>
      </c>
      <c r="D162" s="307" t="s">
        <v>402</v>
      </c>
      <c r="E162" s="184" t="s">
        <v>18</v>
      </c>
      <c r="F162" s="385">
        <v>1</v>
      </c>
      <c r="G162" s="385">
        <v>3860</v>
      </c>
      <c r="H162" s="380">
        <f t="shared" si="4"/>
        <v>3.1952653015700829E-4</v>
      </c>
      <c r="I162" s="341"/>
      <c r="J162" s="306">
        <v>615010300</v>
      </c>
      <c r="K162" s="184">
        <v>4</v>
      </c>
      <c r="L162" s="307" t="s">
        <v>1191</v>
      </c>
      <c r="M162" s="184" t="s">
        <v>35</v>
      </c>
      <c r="N162" s="385">
        <v>202</v>
      </c>
      <c r="O162" s="385">
        <v>14403</v>
      </c>
      <c r="P162" s="380">
        <f t="shared" si="5"/>
        <v>1.3346654646973868E-3</v>
      </c>
      <c r="Q162" s="341"/>
    </row>
    <row r="163" spans="2:17" ht="21.95" customHeight="1">
      <c r="B163" s="306">
        <v>613030000</v>
      </c>
      <c r="C163" s="184">
        <v>3</v>
      </c>
      <c r="D163" s="307" t="s">
        <v>404</v>
      </c>
      <c r="E163" s="184" t="s">
        <v>18</v>
      </c>
      <c r="F163" s="385">
        <v>235</v>
      </c>
      <c r="G163" s="385">
        <v>559844</v>
      </c>
      <c r="H163" s="380">
        <f t="shared" si="4"/>
        <v>4.6343267033476722E-2</v>
      </c>
      <c r="I163" s="341"/>
      <c r="J163" s="306">
        <v>615010310</v>
      </c>
      <c r="K163" s="184">
        <v>5</v>
      </c>
      <c r="L163" s="307" t="s">
        <v>1193</v>
      </c>
      <c r="M163" s="184" t="s">
        <v>35</v>
      </c>
      <c r="N163" s="381">
        <v>196</v>
      </c>
      <c r="O163" s="381">
        <v>13996</v>
      </c>
      <c r="P163" s="380">
        <f t="shared" si="5"/>
        <v>1.2969504855866573E-3</v>
      </c>
      <c r="Q163" s="341"/>
    </row>
    <row r="164" spans="2:17" ht="21.95" customHeight="1">
      <c r="B164" s="306">
        <v>613030100</v>
      </c>
      <c r="C164" s="184">
        <v>4</v>
      </c>
      <c r="D164" s="307" t="s">
        <v>406</v>
      </c>
      <c r="E164" s="184" t="s">
        <v>18</v>
      </c>
      <c r="F164" s="385">
        <v>1</v>
      </c>
      <c r="G164" s="385">
        <v>422</v>
      </c>
      <c r="H164" s="380">
        <f t="shared" si="4"/>
        <v>3.4932693193330953E-5</v>
      </c>
      <c r="I164" s="341"/>
      <c r="J164" s="306">
        <v>615030000</v>
      </c>
      <c r="K164" s="184">
        <v>3</v>
      </c>
      <c r="L164" s="307" t="s">
        <v>394</v>
      </c>
      <c r="M164" s="184" t="s">
        <v>18</v>
      </c>
      <c r="N164" s="381">
        <v>165</v>
      </c>
      <c r="O164" s="381">
        <v>1344160</v>
      </c>
      <c r="P164" s="380">
        <f t="shared" si="5"/>
        <v>0.12455765680952852</v>
      </c>
      <c r="Q164" s="341"/>
    </row>
    <row r="165" spans="2:17" ht="21.95" customHeight="1">
      <c r="B165" s="306">
        <v>613030300</v>
      </c>
      <c r="C165" s="184">
        <v>4</v>
      </c>
      <c r="D165" s="307" t="s">
        <v>408</v>
      </c>
      <c r="E165" s="184" t="s">
        <v>18</v>
      </c>
      <c r="F165" s="385">
        <v>160</v>
      </c>
      <c r="G165" s="385">
        <v>273756</v>
      </c>
      <c r="H165" s="380">
        <f t="shared" si="4"/>
        <v>2.2661218857425378E-2</v>
      </c>
      <c r="I165" s="341"/>
      <c r="J165" s="306">
        <v>615050000</v>
      </c>
      <c r="K165" s="184">
        <v>3</v>
      </c>
      <c r="L165" s="307" t="s">
        <v>1195</v>
      </c>
      <c r="M165" s="184" t="s">
        <v>18</v>
      </c>
      <c r="N165" s="385">
        <v>57</v>
      </c>
      <c r="O165" s="385">
        <v>504273</v>
      </c>
      <c r="P165" s="380">
        <f t="shared" si="5"/>
        <v>4.6728859118193806E-2</v>
      </c>
      <c r="Q165" s="341"/>
    </row>
    <row r="166" spans="2:17" ht="21.95" customHeight="1">
      <c r="B166" s="306">
        <v>613050000</v>
      </c>
      <c r="C166" s="184">
        <v>3</v>
      </c>
      <c r="D166" s="307" t="s">
        <v>410</v>
      </c>
      <c r="E166" s="184" t="s">
        <v>18</v>
      </c>
      <c r="F166" s="385">
        <v>0</v>
      </c>
      <c r="G166" s="385">
        <v>3887</v>
      </c>
      <c r="H166" s="380">
        <f t="shared" si="4"/>
        <v>3.2176156029023088E-4</v>
      </c>
      <c r="I166" s="341"/>
      <c r="J166" s="306">
        <v>615070000</v>
      </c>
      <c r="K166" s="184">
        <v>3</v>
      </c>
      <c r="L166" s="307" t="s">
        <v>404</v>
      </c>
      <c r="M166" s="184" t="s">
        <v>18</v>
      </c>
      <c r="N166" s="385">
        <v>506</v>
      </c>
      <c r="O166" s="385">
        <v>2467900</v>
      </c>
      <c r="P166" s="380">
        <f t="shared" si="5"/>
        <v>0.22868991878960501</v>
      </c>
      <c r="Q166" s="341"/>
    </row>
    <row r="167" spans="2:17" ht="21.95" customHeight="1">
      <c r="B167" s="306">
        <v>613050100</v>
      </c>
      <c r="C167" s="184">
        <v>4</v>
      </c>
      <c r="D167" s="307" t="s">
        <v>412</v>
      </c>
      <c r="E167" s="184" t="s">
        <v>18</v>
      </c>
      <c r="F167" s="385">
        <v>0</v>
      </c>
      <c r="G167" s="385">
        <v>284</v>
      </c>
      <c r="H167" s="380">
        <f t="shared" si="4"/>
        <v>2.3509205845748797E-5</v>
      </c>
      <c r="I167" s="341"/>
      <c r="J167" s="306">
        <v>615110000</v>
      </c>
      <c r="K167" s="184">
        <v>3</v>
      </c>
      <c r="L167" s="307" t="s">
        <v>410</v>
      </c>
      <c r="M167" s="184" t="s">
        <v>18</v>
      </c>
      <c r="N167" s="385">
        <v>9</v>
      </c>
      <c r="O167" s="385">
        <v>23027</v>
      </c>
      <c r="P167" s="380">
        <f t="shared" si="5"/>
        <v>2.1338152923409516E-3</v>
      </c>
      <c r="Q167" s="341"/>
    </row>
    <row r="168" spans="2:17" ht="21.95" customHeight="1">
      <c r="B168" s="306">
        <v>613070000</v>
      </c>
      <c r="C168" s="184">
        <v>3</v>
      </c>
      <c r="D168" s="307" t="s">
        <v>414</v>
      </c>
      <c r="E168" s="184" t="s">
        <v>18</v>
      </c>
      <c r="F168" s="385">
        <v>9</v>
      </c>
      <c r="G168" s="385">
        <v>280134</v>
      </c>
      <c r="H168" s="380">
        <f t="shared" si="4"/>
        <v>2.3189182642228849E-2</v>
      </c>
      <c r="I168" s="341"/>
      <c r="J168" s="306">
        <v>615130000</v>
      </c>
      <c r="K168" s="184">
        <v>3</v>
      </c>
      <c r="L168" s="307" t="s">
        <v>1197</v>
      </c>
      <c r="M168" s="184" t="s">
        <v>18</v>
      </c>
      <c r="N168" s="385">
        <v>0</v>
      </c>
      <c r="O168" s="385">
        <v>1471</v>
      </c>
      <c r="P168" s="380">
        <f t="shared" si="5"/>
        <v>1.3631138641740303E-4</v>
      </c>
      <c r="Q168" s="341"/>
    </row>
    <row r="169" spans="2:17" ht="21.95" customHeight="1">
      <c r="B169" s="306">
        <v>613090000</v>
      </c>
      <c r="C169" s="184">
        <v>3</v>
      </c>
      <c r="D169" s="307" t="s">
        <v>416</v>
      </c>
      <c r="E169" s="184" t="s">
        <v>346</v>
      </c>
      <c r="F169" s="385">
        <v>227265</v>
      </c>
      <c r="G169" s="385">
        <v>1300669</v>
      </c>
      <c r="H169" s="380">
        <f t="shared" si="4"/>
        <v>0.10766794104994451</v>
      </c>
      <c r="I169" s="341"/>
      <c r="J169" s="306">
        <v>615150000</v>
      </c>
      <c r="K169" s="184">
        <v>3</v>
      </c>
      <c r="L169" s="307" t="s">
        <v>1198</v>
      </c>
      <c r="M169" s="184" t="s">
        <v>18</v>
      </c>
      <c r="N169" s="385">
        <v>27</v>
      </c>
      <c r="O169" s="385">
        <v>413005</v>
      </c>
      <c r="P169" s="380">
        <f t="shared" si="5"/>
        <v>3.8271437217756318E-2</v>
      </c>
      <c r="Q169" s="341"/>
    </row>
    <row r="170" spans="2:17" ht="21.95" customHeight="1">
      <c r="B170" s="306">
        <v>613090100</v>
      </c>
      <c r="C170" s="184">
        <v>4</v>
      </c>
      <c r="D170" s="307" t="s">
        <v>1311</v>
      </c>
      <c r="E170" s="184" t="s">
        <v>346</v>
      </c>
      <c r="F170" s="381">
        <v>600</v>
      </c>
      <c r="G170" s="381">
        <v>15633</v>
      </c>
      <c r="H170" s="380">
        <f t="shared" si="4"/>
        <v>1.2940824471358834E-3</v>
      </c>
      <c r="I170" s="341"/>
      <c r="J170" s="300">
        <v>617000000</v>
      </c>
      <c r="K170" s="301">
        <v>2</v>
      </c>
      <c r="L170" s="302" t="s">
        <v>421</v>
      </c>
      <c r="M170" s="301"/>
      <c r="N170" s="387"/>
      <c r="O170" s="387">
        <v>29263434</v>
      </c>
      <c r="P170" s="386">
        <f t="shared" si="5"/>
        <v>2.7117194152781581</v>
      </c>
      <c r="Q170" s="341"/>
    </row>
    <row r="171" spans="2:17" ht="21.95" customHeight="1">
      <c r="B171" s="300">
        <v>615000000</v>
      </c>
      <c r="C171" s="301">
        <v>2</v>
      </c>
      <c r="D171" s="302" t="s">
        <v>421</v>
      </c>
      <c r="E171" s="301"/>
      <c r="F171" s="387"/>
      <c r="G171" s="387">
        <v>27783419</v>
      </c>
      <c r="H171" s="386">
        <f t="shared" si="4"/>
        <v>2.299880691442564</v>
      </c>
      <c r="I171" s="341"/>
      <c r="J171" s="306">
        <v>617010000</v>
      </c>
      <c r="K171" s="184">
        <v>3</v>
      </c>
      <c r="L171" s="307" t="s">
        <v>1201</v>
      </c>
      <c r="M171" s="184" t="s">
        <v>18</v>
      </c>
      <c r="N171" s="385">
        <v>12</v>
      </c>
      <c r="O171" s="385">
        <v>71627</v>
      </c>
      <c r="P171" s="380">
        <f t="shared" si="5"/>
        <v>6.63737299450668E-3</v>
      </c>
      <c r="Q171" s="341"/>
    </row>
    <row r="172" spans="2:17" ht="21.95" customHeight="1">
      <c r="B172" s="306">
        <v>615010000</v>
      </c>
      <c r="C172" s="184">
        <v>3</v>
      </c>
      <c r="D172" s="307" t="s">
        <v>423</v>
      </c>
      <c r="E172" s="184" t="s">
        <v>18</v>
      </c>
      <c r="F172" s="385">
        <v>2</v>
      </c>
      <c r="G172" s="385">
        <v>13213</v>
      </c>
      <c r="H172" s="380">
        <f t="shared" si="4"/>
        <v>1.0937575240840805E-3</v>
      </c>
      <c r="I172" s="341"/>
      <c r="J172" s="306">
        <v>617030000</v>
      </c>
      <c r="K172" s="184">
        <v>3</v>
      </c>
      <c r="L172" s="307" t="s">
        <v>1203</v>
      </c>
      <c r="M172" s="184" t="s">
        <v>18</v>
      </c>
      <c r="N172" s="385">
        <v>94</v>
      </c>
      <c r="O172" s="385">
        <v>6895726</v>
      </c>
      <c r="P172" s="380">
        <f t="shared" si="5"/>
        <v>0.63899794113836372</v>
      </c>
      <c r="Q172" s="341"/>
    </row>
    <row r="173" spans="2:17" ht="21.95" customHeight="1">
      <c r="B173" s="306">
        <v>615010100</v>
      </c>
      <c r="C173" s="184">
        <v>4</v>
      </c>
      <c r="D173" s="307" t="s">
        <v>425</v>
      </c>
      <c r="E173" s="184" t="s">
        <v>18</v>
      </c>
      <c r="F173" s="385">
        <v>2</v>
      </c>
      <c r="G173" s="385">
        <v>6856</v>
      </c>
      <c r="H173" s="380">
        <f t="shared" si="4"/>
        <v>5.6753209605089352E-4</v>
      </c>
      <c r="I173" s="341"/>
      <c r="J173" s="306">
        <v>617050000</v>
      </c>
      <c r="K173" s="184">
        <v>3</v>
      </c>
      <c r="L173" s="307" t="s">
        <v>449</v>
      </c>
      <c r="M173" s="184" t="s">
        <v>35</v>
      </c>
      <c r="N173" s="385">
        <v>314954</v>
      </c>
      <c r="O173" s="385">
        <v>6601022</v>
      </c>
      <c r="P173" s="380">
        <f t="shared" si="5"/>
        <v>0.61168896029352737</v>
      </c>
      <c r="Q173" s="341"/>
    </row>
    <row r="174" spans="2:17" ht="21.95" customHeight="1">
      <c r="B174" s="306">
        <v>615030000</v>
      </c>
      <c r="C174" s="184">
        <v>3</v>
      </c>
      <c r="D174" s="307" t="s">
        <v>427</v>
      </c>
      <c r="E174" s="184" t="s">
        <v>18</v>
      </c>
      <c r="F174" s="385">
        <v>3</v>
      </c>
      <c r="G174" s="385">
        <v>24615</v>
      </c>
      <c r="H174" s="380">
        <f t="shared" si="4"/>
        <v>2.037602471454601E-3</v>
      </c>
      <c r="I174" s="341"/>
      <c r="J174" s="306">
        <v>617070000</v>
      </c>
      <c r="K174" s="184">
        <v>3</v>
      </c>
      <c r="L174" s="307" t="s">
        <v>453</v>
      </c>
      <c r="M174" s="184"/>
      <c r="N174" s="381"/>
      <c r="O174" s="381">
        <v>1046852</v>
      </c>
      <c r="P174" s="380">
        <f t="shared" si="5"/>
        <v>9.7007374231020543E-2</v>
      </c>
      <c r="Q174" s="341"/>
    </row>
    <row r="175" spans="2:17" ht="21.95" customHeight="1">
      <c r="B175" s="306">
        <v>615070000</v>
      </c>
      <c r="C175" s="184">
        <v>3</v>
      </c>
      <c r="D175" s="307" t="s">
        <v>433</v>
      </c>
      <c r="E175" s="184" t="s">
        <v>18</v>
      </c>
      <c r="F175" s="385">
        <v>71</v>
      </c>
      <c r="G175" s="385">
        <v>407014</v>
      </c>
      <c r="H175" s="380">
        <f t="shared" si="4"/>
        <v>3.369216869049859E-2</v>
      </c>
      <c r="I175" s="341"/>
      <c r="J175" s="306">
        <v>617090000</v>
      </c>
      <c r="K175" s="184">
        <v>3</v>
      </c>
      <c r="L175" s="307" t="s">
        <v>457</v>
      </c>
      <c r="M175" s="184" t="s">
        <v>35</v>
      </c>
      <c r="N175" s="385">
        <v>11354</v>
      </c>
      <c r="O175" s="385">
        <v>73896</v>
      </c>
      <c r="P175" s="380">
        <f t="shared" si="5"/>
        <v>6.8476316864040888E-3</v>
      </c>
      <c r="Q175" s="341"/>
    </row>
    <row r="176" spans="2:17" ht="21.95" customHeight="1">
      <c r="B176" s="306">
        <v>615070100</v>
      </c>
      <c r="C176" s="184">
        <v>4</v>
      </c>
      <c r="D176" s="307" t="s">
        <v>435</v>
      </c>
      <c r="E176" s="184" t="s">
        <v>18</v>
      </c>
      <c r="F176" s="385">
        <v>18</v>
      </c>
      <c r="G176" s="385">
        <v>122576</v>
      </c>
      <c r="H176" s="380">
        <f t="shared" si="4"/>
        <v>1.0146705689255298E-2</v>
      </c>
      <c r="I176" s="341"/>
      <c r="J176" s="312">
        <v>700000000</v>
      </c>
      <c r="K176" s="313">
        <v>1</v>
      </c>
      <c r="L176" s="314" t="s">
        <v>467</v>
      </c>
      <c r="M176" s="313"/>
      <c r="N176" s="379"/>
      <c r="O176" s="379">
        <v>749042607</v>
      </c>
      <c r="P176" s="378">
        <f t="shared" si="5"/>
        <v>69.410629670887801</v>
      </c>
      <c r="Q176" s="341"/>
    </row>
    <row r="177" spans="2:17" ht="21.95" customHeight="1">
      <c r="B177" s="306">
        <v>615070300</v>
      </c>
      <c r="C177" s="184">
        <v>4</v>
      </c>
      <c r="D177" s="307" t="s">
        <v>437</v>
      </c>
      <c r="E177" s="184" t="s">
        <v>18</v>
      </c>
      <c r="F177" s="385">
        <v>54</v>
      </c>
      <c r="G177" s="385">
        <v>260031</v>
      </c>
      <c r="H177" s="380">
        <f t="shared" si="4"/>
        <v>2.1525078539703892E-2</v>
      </c>
      <c r="I177" s="341"/>
      <c r="J177" s="300">
        <v>701000000</v>
      </c>
      <c r="K177" s="301">
        <v>2</v>
      </c>
      <c r="L177" s="302" t="s">
        <v>469</v>
      </c>
      <c r="M177" s="301"/>
      <c r="N177" s="387"/>
      <c r="O177" s="387">
        <v>348334484</v>
      </c>
      <c r="P177" s="386">
        <f t="shared" si="5"/>
        <v>32.278692352842079</v>
      </c>
      <c r="Q177" s="341"/>
    </row>
    <row r="178" spans="2:17" ht="21.95" customHeight="1">
      <c r="B178" s="306">
        <v>615090000</v>
      </c>
      <c r="C178" s="184">
        <v>3</v>
      </c>
      <c r="D178" s="307" t="s">
        <v>439</v>
      </c>
      <c r="E178" s="184" t="s">
        <v>18</v>
      </c>
      <c r="F178" s="385">
        <v>863</v>
      </c>
      <c r="G178" s="385">
        <v>3137220</v>
      </c>
      <c r="H178" s="380">
        <f t="shared" si="4"/>
        <v>0.25969560127957758</v>
      </c>
      <c r="I178" s="341"/>
      <c r="J178" s="306">
        <v>701010000</v>
      </c>
      <c r="K178" s="184">
        <v>3</v>
      </c>
      <c r="L178" s="307" t="s">
        <v>471</v>
      </c>
      <c r="M178" s="184" t="s">
        <v>18</v>
      </c>
      <c r="N178" s="385">
        <v>1171</v>
      </c>
      <c r="O178" s="385">
        <v>217133202</v>
      </c>
      <c r="P178" s="380">
        <f t="shared" si="5"/>
        <v>20.120821075370518</v>
      </c>
      <c r="Q178" s="341"/>
    </row>
    <row r="179" spans="2:17" ht="21.95" customHeight="1">
      <c r="B179" s="306">
        <v>615090100</v>
      </c>
      <c r="C179" s="184">
        <v>4</v>
      </c>
      <c r="D179" s="307" t="s">
        <v>441</v>
      </c>
      <c r="E179" s="184" t="s">
        <v>18</v>
      </c>
      <c r="F179" s="385">
        <v>2</v>
      </c>
      <c r="G179" s="385">
        <v>2270</v>
      </c>
      <c r="H179" s="380">
        <f t="shared" si="4"/>
        <v>1.8790808897834426E-4</v>
      </c>
      <c r="I179" s="341"/>
      <c r="J179" s="306">
        <v>701010100</v>
      </c>
      <c r="K179" s="184">
        <v>4</v>
      </c>
      <c r="L179" s="307" t="s">
        <v>473</v>
      </c>
      <c r="M179" s="184" t="s">
        <v>35</v>
      </c>
      <c r="N179" s="385">
        <v>11706</v>
      </c>
      <c r="O179" s="385">
        <v>34443</v>
      </c>
      <c r="P179" s="380">
        <f t="shared" si="5"/>
        <v>3.1916880233681935E-3</v>
      </c>
      <c r="Q179" s="341"/>
    </row>
    <row r="180" spans="2:17" ht="21.95" customHeight="1">
      <c r="B180" s="306">
        <v>615090110</v>
      </c>
      <c r="C180" s="184">
        <v>5</v>
      </c>
      <c r="D180" s="307" t="s">
        <v>443</v>
      </c>
      <c r="E180" s="184" t="s">
        <v>18</v>
      </c>
      <c r="F180" s="385">
        <v>0</v>
      </c>
      <c r="G180" s="385">
        <v>347</v>
      </c>
      <c r="H180" s="380">
        <f t="shared" si="4"/>
        <v>2.8724276156601525E-5</v>
      </c>
      <c r="I180" s="341"/>
      <c r="J180" s="306">
        <v>701010300</v>
      </c>
      <c r="K180" s="184">
        <v>4</v>
      </c>
      <c r="L180" s="307" t="s">
        <v>1207</v>
      </c>
      <c r="M180" s="184" t="s">
        <v>35</v>
      </c>
      <c r="N180" s="381">
        <v>5290</v>
      </c>
      <c r="O180" s="381">
        <v>116317</v>
      </c>
      <c r="P180" s="380">
        <f t="shared" si="5"/>
        <v>1.0778607432979653E-2</v>
      </c>
      <c r="Q180" s="341"/>
    </row>
    <row r="181" spans="2:17" ht="21.95" customHeight="1">
      <c r="B181" s="306">
        <v>615090300</v>
      </c>
      <c r="C181" s="184">
        <v>4</v>
      </c>
      <c r="D181" s="307" t="s">
        <v>445</v>
      </c>
      <c r="E181" s="184" t="s">
        <v>18</v>
      </c>
      <c r="F181" s="385">
        <v>718</v>
      </c>
      <c r="G181" s="385">
        <v>2669266</v>
      </c>
      <c r="H181" s="380">
        <f t="shared" si="4"/>
        <v>0.22095888679950176</v>
      </c>
      <c r="I181" s="341"/>
      <c r="J181" s="306">
        <v>701010500</v>
      </c>
      <c r="K181" s="184">
        <v>4</v>
      </c>
      <c r="L181" s="307" t="s">
        <v>1208</v>
      </c>
      <c r="M181" s="184" t="s">
        <v>35</v>
      </c>
      <c r="N181" s="381">
        <v>638519</v>
      </c>
      <c r="O181" s="381">
        <v>209202850</v>
      </c>
      <c r="P181" s="380">
        <f t="shared" si="5"/>
        <v>19.385948692027196</v>
      </c>
      <c r="Q181" s="341"/>
    </row>
    <row r="182" spans="2:17" ht="21.95" customHeight="1">
      <c r="B182" s="306">
        <v>615090500</v>
      </c>
      <c r="C182" s="184">
        <v>4</v>
      </c>
      <c r="D182" s="307" t="s">
        <v>447</v>
      </c>
      <c r="E182" s="184" t="s">
        <v>18</v>
      </c>
      <c r="F182" s="385">
        <v>97</v>
      </c>
      <c r="G182" s="385">
        <v>83021</v>
      </c>
      <c r="H182" s="380">
        <f t="shared" si="4"/>
        <v>6.8723865440841929E-3</v>
      </c>
      <c r="I182" s="341"/>
      <c r="J182" s="306">
        <v>701010700</v>
      </c>
      <c r="K182" s="184">
        <v>4</v>
      </c>
      <c r="L182" s="307" t="s">
        <v>1210</v>
      </c>
      <c r="M182" s="184" t="s">
        <v>35</v>
      </c>
      <c r="N182" s="385">
        <v>421744</v>
      </c>
      <c r="O182" s="385">
        <v>2694236</v>
      </c>
      <c r="P182" s="380">
        <f t="shared" si="5"/>
        <v>0.24966352447020959</v>
      </c>
      <c r="Q182" s="341"/>
    </row>
    <row r="183" spans="2:17" ht="21.95" customHeight="1">
      <c r="B183" s="306">
        <v>615110000</v>
      </c>
      <c r="C183" s="184">
        <v>3</v>
      </c>
      <c r="D183" s="307" t="s">
        <v>449</v>
      </c>
      <c r="E183" s="184" t="s">
        <v>35</v>
      </c>
      <c r="F183" s="385">
        <v>605912</v>
      </c>
      <c r="G183" s="385">
        <v>15742950</v>
      </c>
      <c r="H183" s="380">
        <f t="shared" si="4"/>
        <v>1.303183986511729</v>
      </c>
      <c r="I183" s="341"/>
      <c r="J183" s="306">
        <v>701010900</v>
      </c>
      <c r="K183" s="184">
        <v>4</v>
      </c>
      <c r="L183" s="307" t="s">
        <v>1212</v>
      </c>
      <c r="M183" s="184" t="s">
        <v>35</v>
      </c>
      <c r="N183" s="385">
        <v>12139</v>
      </c>
      <c r="O183" s="385">
        <v>1192267</v>
      </c>
      <c r="P183" s="380">
        <f t="shared" si="5"/>
        <v>0.11048237100592649</v>
      </c>
      <c r="Q183" s="341"/>
    </row>
    <row r="184" spans="2:17" ht="21.95" customHeight="1">
      <c r="B184" s="306">
        <v>615110100</v>
      </c>
      <c r="C184" s="184">
        <v>4</v>
      </c>
      <c r="D184" s="307" t="s">
        <v>451</v>
      </c>
      <c r="E184" s="184" t="s">
        <v>35</v>
      </c>
      <c r="F184" s="385">
        <v>5948</v>
      </c>
      <c r="G184" s="385">
        <v>112185</v>
      </c>
      <c r="H184" s="380">
        <f t="shared" si="4"/>
        <v>9.2865502035398909E-3</v>
      </c>
      <c r="I184" s="341"/>
      <c r="J184" s="306">
        <v>701030000</v>
      </c>
      <c r="K184" s="184">
        <v>3</v>
      </c>
      <c r="L184" s="307" t="s">
        <v>483</v>
      </c>
      <c r="M184" s="184"/>
      <c r="N184" s="385"/>
      <c r="O184" s="385">
        <v>81002</v>
      </c>
      <c r="P184" s="380">
        <f t="shared" si="5"/>
        <v>7.5061148352022307E-3</v>
      </c>
      <c r="Q184" s="341"/>
    </row>
    <row r="185" spans="2:17" ht="21.95" customHeight="1">
      <c r="B185" s="306">
        <v>615130000</v>
      </c>
      <c r="C185" s="184">
        <v>3</v>
      </c>
      <c r="D185" s="307" t="s">
        <v>453</v>
      </c>
      <c r="E185" s="184"/>
      <c r="F185" s="385"/>
      <c r="G185" s="385">
        <v>3307325</v>
      </c>
      <c r="H185" s="380">
        <f t="shared" si="4"/>
        <v>0.27377670501334905</v>
      </c>
      <c r="I185" s="341"/>
      <c r="J185" s="306">
        <v>701050000</v>
      </c>
      <c r="K185" s="184">
        <v>3</v>
      </c>
      <c r="L185" s="307" t="s">
        <v>487</v>
      </c>
      <c r="M185" s="184"/>
      <c r="N185" s="385"/>
      <c r="O185" s="385">
        <v>28393190</v>
      </c>
      <c r="P185" s="380">
        <f t="shared" si="5"/>
        <v>2.6310775620073037</v>
      </c>
      <c r="Q185" s="341"/>
    </row>
    <row r="186" spans="2:17" ht="21.95" customHeight="1">
      <c r="B186" s="306">
        <v>615130100</v>
      </c>
      <c r="C186" s="184">
        <v>4</v>
      </c>
      <c r="D186" s="307" t="s">
        <v>455</v>
      </c>
      <c r="E186" s="184" t="s">
        <v>35</v>
      </c>
      <c r="F186" s="385">
        <v>11331</v>
      </c>
      <c r="G186" s="385">
        <v>241757</v>
      </c>
      <c r="H186" s="380">
        <f t="shared" si="4"/>
        <v>2.0012377033981309E-2</v>
      </c>
      <c r="I186" s="341"/>
      <c r="J186" s="306">
        <v>701050500</v>
      </c>
      <c r="K186" s="184">
        <v>4</v>
      </c>
      <c r="L186" s="307" t="s">
        <v>1214</v>
      </c>
      <c r="M186" s="184" t="s">
        <v>14</v>
      </c>
      <c r="N186" s="385">
        <v>1357676</v>
      </c>
      <c r="O186" s="385">
        <v>19084281</v>
      </c>
      <c r="P186" s="380">
        <f t="shared" si="5"/>
        <v>1.7684600964577177</v>
      </c>
      <c r="Q186" s="341"/>
    </row>
    <row r="187" spans="2:17" ht="21.95" customHeight="1">
      <c r="B187" s="306">
        <v>615150000</v>
      </c>
      <c r="C187" s="184">
        <v>3</v>
      </c>
      <c r="D187" s="307" t="s">
        <v>457</v>
      </c>
      <c r="E187" s="184" t="s">
        <v>35</v>
      </c>
      <c r="F187" s="385">
        <v>15911</v>
      </c>
      <c r="G187" s="385">
        <v>69445</v>
      </c>
      <c r="H187" s="380">
        <f t="shared" si="4"/>
        <v>5.7485802815423421E-3</v>
      </c>
      <c r="I187" s="341"/>
      <c r="J187" s="306">
        <v>701050700</v>
      </c>
      <c r="K187" s="184">
        <v>4</v>
      </c>
      <c r="L187" s="307" t="s">
        <v>497</v>
      </c>
      <c r="M187" s="184" t="s">
        <v>35</v>
      </c>
      <c r="N187" s="385">
        <v>167500</v>
      </c>
      <c r="O187" s="385">
        <v>7885356</v>
      </c>
      <c r="P187" s="380">
        <f t="shared" si="5"/>
        <v>0.7307027931711676</v>
      </c>
      <c r="Q187" s="341"/>
    </row>
    <row r="188" spans="2:17" ht="21.95" customHeight="1">
      <c r="B188" s="306">
        <v>615150100</v>
      </c>
      <c r="C188" s="184">
        <v>4</v>
      </c>
      <c r="D188" s="307" t="s">
        <v>459</v>
      </c>
      <c r="E188" s="184" t="s">
        <v>35</v>
      </c>
      <c r="F188" s="385">
        <v>14460</v>
      </c>
      <c r="G188" s="385">
        <v>54067</v>
      </c>
      <c r="H188" s="380">
        <f t="shared" si="4"/>
        <v>4.4756064523313382E-3</v>
      </c>
      <c r="I188" s="341"/>
      <c r="J188" s="306">
        <v>701070000</v>
      </c>
      <c r="K188" s="184">
        <v>3</v>
      </c>
      <c r="L188" s="307" t="s">
        <v>499</v>
      </c>
      <c r="M188" s="184"/>
      <c r="N188" s="385"/>
      <c r="O188" s="385">
        <v>5228545</v>
      </c>
      <c r="P188" s="380">
        <f t="shared" si="5"/>
        <v>0.48450728612901467</v>
      </c>
      <c r="Q188" s="341"/>
    </row>
    <row r="189" spans="2:17" ht="21.95" customHeight="1">
      <c r="B189" s="306">
        <v>615170000</v>
      </c>
      <c r="C189" s="184">
        <v>3</v>
      </c>
      <c r="D189" s="307" t="s">
        <v>461</v>
      </c>
      <c r="E189" s="184" t="s">
        <v>18</v>
      </c>
      <c r="F189" s="385">
        <v>107</v>
      </c>
      <c r="G189" s="385">
        <v>1145064</v>
      </c>
      <c r="H189" s="380">
        <f t="shared" si="4"/>
        <v>9.4787131276607386E-2</v>
      </c>
      <c r="I189" s="341"/>
      <c r="J189" s="306">
        <v>701070100</v>
      </c>
      <c r="K189" s="184">
        <v>4</v>
      </c>
      <c r="L189" s="307" t="s">
        <v>501</v>
      </c>
      <c r="M189" s="184" t="s">
        <v>14</v>
      </c>
      <c r="N189" s="385">
        <v>372</v>
      </c>
      <c r="O189" s="385">
        <v>1542006</v>
      </c>
      <c r="P189" s="380">
        <f t="shared" si="5"/>
        <v>0.14289121395238205</v>
      </c>
      <c r="Q189" s="341"/>
    </row>
    <row r="190" spans="2:17" ht="21.95" customHeight="1">
      <c r="B190" s="306">
        <v>615190000</v>
      </c>
      <c r="C190" s="184">
        <v>3</v>
      </c>
      <c r="D190" s="307" t="s">
        <v>463</v>
      </c>
      <c r="E190" s="184" t="s">
        <v>18</v>
      </c>
      <c r="F190" s="381">
        <v>29</v>
      </c>
      <c r="G190" s="381">
        <v>277280</v>
      </c>
      <c r="H190" s="380">
        <f t="shared" si="4"/>
        <v>2.2952931679257837E-2</v>
      </c>
      <c r="I190" s="341"/>
      <c r="J190" s="306">
        <v>701070110</v>
      </c>
      <c r="K190" s="184">
        <v>5</v>
      </c>
      <c r="L190" s="307" t="s">
        <v>503</v>
      </c>
      <c r="M190" s="184" t="s">
        <v>14</v>
      </c>
      <c r="N190" s="385">
        <v>2</v>
      </c>
      <c r="O190" s="385">
        <v>23932</v>
      </c>
      <c r="P190" s="380">
        <f t="shared" si="5"/>
        <v>2.2176778380294288E-3</v>
      </c>
      <c r="Q190" s="341"/>
    </row>
    <row r="191" spans="2:17" ht="21.95" customHeight="1">
      <c r="B191" s="306">
        <v>615210000</v>
      </c>
      <c r="C191" s="184">
        <v>3</v>
      </c>
      <c r="D191" s="307" t="s">
        <v>465</v>
      </c>
      <c r="E191" s="184" t="s">
        <v>35</v>
      </c>
      <c r="F191" s="381">
        <v>4061</v>
      </c>
      <c r="G191" s="381">
        <v>59389</v>
      </c>
      <c r="H191" s="380">
        <f t="shared" si="4"/>
        <v>4.9161557252576597E-3</v>
      </c>
      <c r="I191" s="341"/>
      <c r="J191" s="306">
        <v>701070140</v>
      </c>
      <c r="K191" s="184">
        <v>5</v>
      </c>
      <c r="L191" s="307" t="s">
        <v>505</v>
      </c>
      <c r="M191" s="184" t="s">
        <v>14</v>
      </c>
      <c r="N191" s="385">
        <v>20</v>
      </c>
      <c r="O191" s="385">
        <v>2150</v>
      </c>
      <c r="P191" s="380">
        <f t="shared" si="5"/>
        <v>1.9923146213284603E-4</v>
      </c>
      <c r="Q191" s="341"/>
    </row>
    <row r="192" spans="2:17" ht="21.95" customHeight="1">
      <c r="B192" s="312">
        <v>700000000</v>
      </c>
      <c r="C192" s="313">
        <v>1</v>
      </c>
      <c r="D192" s="314" t="s">
        <v>467</v>
      </c>
      <c r="E192" s="313"/>
      <c r="F192" s="379"/>
      <c r="G192" s="379">
        <v>760871910</v>
      </c>
      <c r="H192" s="378">
        <f t="shared" si="4"/>
        <v>62.984135050838205</v>
      </c>
      <c r="I192" s="341"/>
      <c r="J192" s="306">
        <v>701070300</v>
      </c>
      <c r="K192" s="184">
        <v>4</v>
      </c>
      <c r="L192" s="307" t="s">
        <v>1219</v>
      </c>
      <c r="M192" s="184" t="s">
        <v>14</v>
      </c>
      <c r="N192" s="385">
        <v>10</v>
      </c>
      <c r="O192" s="385">
        <v>35340</v>
      </c>
      <c r="P192" s="380">
        <f t="shared" si="5"/>
        <v>3.2748092426859439E-3</v>
      </c>
      <c r="Q192" s="341"/>
    </row>
    <row r="193" spans="2:17" ht="21.95" customHeight="1">
      <c r="B193" s="300">
        <v>701000000</v>
      </c>
      <c r="C193" s="301">
        <v>2</v>
      </c>
      <c r="D193" s="302" t="s">
        <v>469</v>
      </c>
      <c r="E193" s="301"/>
      <c r="F193" s="387"/>
      <c r="G193" s="387">
        <v>257673083</v>
      </c>
      <c r="H193" s="386">
        <f t="shared" si="4"/>
        <v>21.329892778717305</v>
      </c>
      <c r="I193" s="341"/>
      <c r="J193" s="306">
        <v>701070700</v>
      </c>
      <c r="K193" s="184">
        <v>4</v>
      </c>
      <c r="L193" s="307" t="s">
        <v>507</v>
      </c>
      <c r="M193" s="184" t="s">
        <v>35</v>
      </c>
      <c r="N193" s="385">
        <v>107</v>
      </c>
      <c r="O193" s="385">
        <v>3210</v>
      </c>
      <c r="P193" s="380">
        <f t="shared" si="5"/>
        <v>2.9745720625415616E-4</v>
      </c>
      <c r="Q193" s="341"/>
    </row>
    <row r="194" spans="2:17" ht="21.95" customHeight="1">
      <c r="B194" s="306">
        <v>701010000</v>
      </c>
      <c r="C194" s="184">
        <v>3</v>
      </c>
      <c r="D194" s="307" t="s">
        <v>471</v>
      </c>
      <c r="E194" s="184" t="s">
        <v>35</v>
      </c>
      <c r="F194" s="385">
        <v>2331436</v>
      </c>
      <c r="G194" s="385">
        <v>56742486</v>
      </c>
      <c r="H194" s="380">
        <f t="shared" si="4"/>
        <v>4.6970802238504197</v>
      </c>
      <c r="I194" s="341"/>
      <c r="J194" s="306">
        <v>701090000</v>
      </c>
      <c r="K194" s="184">
        <v>3</v>
      </c>
      <c r="L194" s="307" t="s">
        <v>509</v>
      </c>
      <c r="M194" s="184"/>
      <c r="N194" s="385"/>
      <c r="O194" s="385">
        <v>954517</v>
      </c>
      <c r="P194" s="380">
        <f t="shared" si="5"/>
        <v>8.8451077925887356E-2</v>
      </c>
      <c r="Q194" s="341"/>
    </row>
    <row r="195" spans="2:17" ht="21.95" customHeight="1">
      <c r="B195" s="306">
        <v>701010100</v>
      </c>
      <c r="C195" s="184">
        <v>4</v>
      </c>
      <c r="D195" s="307" t="s">
        <v>473</v>
      </c>
      <c r="E195" s="184" t="s">
        <v>35</v>
      </c>
      <c r="F195" s="385">
        <v>277</v>
      </c>
      <c r="G195" s="385">
        <v>1697</v>
      </c>
      <c r="H195" s="380">
        <f t="shared" si="4"/>
        <v>1.4047578281773136E-4</v>
      </c>
      <c r="I195" s="341"/>
      <c r="J195" s="306">
        <v>701090100</v>
      </c>
      <c r="K195" s="184">
        <v>4</v>
      </c>
      <c r="L195" s="307" t="s">
        <v>1222</v>
      </c>
      <c r="M195" s="184" t="s">
        <v>14</v>
      </c>
      <c r="N195" s="385">
        <v>4</v>
      </c>
      <c r="O195" s="385">
        <v>31410</v>
      </c>
      <c r="P195" s="380">
        <f t="shared" si="5"/>
        <v>2.9106326630663694E-3</v>
      </c>
      <c r="Q195" s="341"/>
    </row>
    <row r="196" spans="2:17" ht="21.95" customHeight="1">
      <c r="B196" s="306">
        <v>701010300</v>
      </c>
      <c r="C196" s="184">
        <v>4</v>
      </c>
      <c r="D196" s="307" t="s">
        <v>475</v>
      </c>
      <c r="E196" s="184" t="s">
        <v>35</v>
      </c>
      <c r="F196" s="385">
        <v>1994914</v>
      </c>
      <c r="G196" s="385">
        <v>52255189</v>
      </c>
      <c r="H196" s="380">
        <f t="shared" si="4"/>
        <v>4.3256267419348884</v>
      </c>
      <c r="I196" s="341"/>
      <c r="J196" s="306">
        <v>701100000</v>
      </c>
      <c r="K196" s="184">
        <v>3</v>
      </c>
      <c r="L196" s="307" t="s">
        <v>531</v>
      </c>
      <c r="M196" s="184" t="s">
        <v>18</v>
      </c>
      <c r="N196" s="385">
        <v>3</v>
      </c>
      <c r="O196" s="385">
        <v>245302</v>
      </c>
      <c r="P196" s="380">
        <f t="shared" si="5"/>
        <v>2.2731105174005305E-2</v>
      </c>
      <c r="Q196" s="341"/>
    </row>
    <row r="197" spans="2:17" ht="21.95" customHeight="1">
      <c r="B197" s="306">
        <v>701010310</v>
      </c>
      <c r="C197" s="184">
        <v>5</v>
      </c>
      <c r="D197" s="307" t="s">
        <v>477</v>
      </c>
      <c r="E197" s="184" t="s">
        <v>35</v>
      </c>
      <c r="F197" s="385">
        <v>1613230</v>
      </c>
      <c r="G197" s="385">
        <v>6808923</v>
      </c>
      <c r="H197" s="380">
        <f t="shared" si="4"/>
        <v>0.56363511406638533</v>
      </c>
      <c r="I197" s="341"/>
      <c r="J197" s="306">
        <v>701110000</v>
      </c>
      <c r="K197" s="184">
        <v>3</v>
      </c>
      <c r="L197" s="307" t="s">
        <v>533</v>
      </c>
      <c r="M197" s="184"/>
      <c r="N197" s="385"/>
      <c r="O197" s="385">
        <v>83270</v>
      </c>
      <c r="P197" s="380">
        <f t="shared" si="5"/>
        <v>7.7162808613032985E-3</v>
      </c>
      <c r="Q197" s="341"/>
    </row>
    <row r="198" spans="2:17" ht="21.95" customHeight="1">
      <c r="B198" s="306">
        <v>701010320</v>
      </c>
      <c r="C198" s="184">
        <v>5</v>
      </c>
      <c r="D198" s="307" t="s">
        <v>479</v>
      </c>
      <c r="E198" s="184" t="s">
        <v>35</v>
      </c>
      <c r="F198" s="385">
        <v>381684</v>
      </c>
      <c r="G198" s="385">
        <v>45446266</v>
      </c>
      <c r="H198" s="380">
        <f t="shared" ref="H198:H261" si="6">G198/$G$350*100</f>
        <v>3.7619916278685031</v>
      </c>
      <c r="I198" s="341"/>
      <c r="J198" s="306">
        <v>701110100</v>
      </c>
      <c r="K198" s="184">
        <v>4</v>
      </c>
      <c r="L198" s="307" t="s">
        <v>1224</v>
      </c>
      <c r="M198" s="184"/>
      <c r="N198" s="385"/>
      <c r="O198" s="385">
        <v>16040</v>
      </c>
      <c r="P198" s="380">
        <f t="shared" ref="P198:P261" si="7">O198/$O$287*100</f>
        <v>1.4863593733073725E-3</v>
      </c>
      <c r="Q198" s="341"/>
    </row>
    <row r="199" spans="2:17" ht="21.95" customHeight="1">
      <c r="B199" s="306">
        <v>701010500</v>
      </c>
      <c r="C199" s="184">
        <v>4</v>
      </c>
      <c r="D199" s="307" t="s">
        <v>481</v>
      </c>
      <c r="E199" s="184" t="s">
        <v>35</v>
      </c>
      <c r="F199" s="385">
        <v>77888</v>
      </c>
      <c r="G199" s="385">
        <v>1161634</v>
      </c>
      <c r="H199" s="380">
        <f t="shared" si="6"/>
        <v>9.6158777547255478E-2</v>
      </c>
      <c r="I199" s="341"/>
      <c r="J199" s="306">
        <v>701150000</v>
      </c>
      <c r="K199" s="184">
        <v>3</v>
      </c>
      <c r="L199" s="307" t="s">
        <v>1225</v>
      </c>
      <c r="M199" s="184" t="s">
        <v>18</v>
      </c>
      <c r="N199" s="385">
        <v>5</v>
      </c>
      <c r="O199" s="385">
        <v>101319</v>
      </c>
      <c r="P199" s="380">
        <f t="shared" si="7"/>
        <v>9.3888058194594552E-3</v>
      </c>
      <c r="Q199" s="341"/>
    </row>
    <row r="200" spans="2:17" ht="21.95" customHeight="1">
      <c r="B200" s="306">
        <v>701030000</v>
      </c>
      <c r="C200" s="184">
        <v>3</v>
      </c>
      <c r="D200" s="307" t="s">
        <v>483</v>
      </c>
      <c r="E200" s="184"/>
      <c r="F200" s="385"/>
      <c r="G200" s="385">
        <v>48083</v>
      </c>
      <c r="H200" s="380">
        <f t="shared" si="6"/>
        <v>3.9802575516941531E-3</v>
      </c>
      <c r="I200" s="341"/>
      <c r="J200" s="306">
        <v>701170000</v>
      </c>
      <c r="K200" s="184">
        <v>3</v>
      </c>
      <c r="L200" s="307" t="s">
        <v>537</v>
      </c>
      <c r="M200" s="184" t="s">
        <v>18</v>
      </c>
      <c r="N200" s="385">
        <v>21</v>
      </c>
      <c r="O200" s="385">
        <v>195271</v>
      </c>
      <c r="P200" s="380">
        <f t="shared" si="7"/>
        <v>1.8094942717275804E-2</v>
      </c>
      <c r="Q200" s="341"/>
    </row>
    <row r="201" spans="2:17" ht="21.95" customHeight="1">
      <c r="B201" s="306">
        <v>701050000</v>
      </c>
      <c r="C201" s="184">
        <v>3</v>
      </c>
      <c r="D201" s="307" t="s">
        <v>487</v>
      </c>
      <c r="E201" s="184"/>
      <c r="F201" s="385"/>
      <c r="G201" s="385">
        <v>20937695</v>
      </c>
      <c r="H201" s="380">
        <f t="shared" si="6"/>
        <v>1.7331992313045961</v>
      </c>
      <c r="I201" s="341"/>
      <c r="J201" s="306">
        <v>701190000</v>
      </c>
      <c r="K201" s="184">
        <v>3</v>
      </c>
      <c r="L201" s="307" t="s">
        <v>543</v>
      </c>
      <c r="M201" s="184"/>
      <c r="N201" s="385"/>
      <c r="O201" s="385">
        <v>4293684</v>
      </c>
      <c r="P201" s="380">
        <f t="shared" si="7"/>
        <v>0.39787764709600321</v>
      </c>
      <c r="Q201" s="341"/>
    </row>
    <row r="202" spans="2:17" ht="21.95" customHeight="1">
      <c r="B202" s="306">
        <v>701050300</v>
      </c>
      <c r="C202" s="184">
        <v>4</v>
      </c>
      <c r="D202" s="307" t="s">
        <v>1306</v>
      </c>
      <c r="E202" s="184" t="s">
        <v>14</v>
      </c>
      <c r="F202" s="385">
        <v>1</v>
      </c>
      <c r="G202" s="385">
        <v>259</v>
      </c>
      <c r="H202" s="380">
        <f t="shared" si="6"/>
        <v>2.1439733500172316E-5</v>
      </c>
      <c r="I202" s="341"/>
      <c r="J202" s="306">
        <v>701190100</v>
      </c>
      <c r="K202" s="184">
        <v>4</v>
      </c>
      <c r="L202" s="307" t="s">
        <v>549</v>
      </c>
      <c r="M202" s="184"/>
      <c r="N202" s="385"/>
      <c r="O202" s="385">
        <v>2156184</v>
      </c>
      <c r="P202" s="380">
        <f t="shared" si="7"/>
        <v>0.19980450741741793</v>
      </c>
      <c r="Q202" s="341"/>
    </row>
    <row r="203" spans="2:17" ht="21.95" customHeight="1">
      <c r="B203" s="306">
        <v>701050500</v>
      </c>
      <c r="C203" s="184">
        <v>4</v>
      </c>
      <c r="D203" s="307" t="s">
        <v>491</v>
      </c>
      <c r="E203" s="184" t="s">
        <v>14</v>
      </c>
      <c r="F203" s="385">
        <v>175660</v>
      </c>
      <c r="G203" s="385">
        <v>7321145</v>
      </c>
      <c r="H203" s="380">
        <f t="shared" si="6"/>
        <v>0.60603628461822034</v>
      </c>
      <c r="I203" s="341"/>
      <c r="J203" s="306">
        <v>701210000</v>
      </c>
      <c r="K203" s="184">
        <v>3</v>
      </c>
      <c r="L203" s="307" t="s">
        <v>551</v>
      </c>
      <c r="M203" s="184"/>
      <c r="N203" s="385"/>
      <c r="O203" s="385">
        <v>12185281</v>
      </c>
      <c r="P203" s="380">
        <f t="shared" si="7"/>
        <v>1.1291587675021342</v>
      </c>
      <c r="Q203" s="341"/>
    </row>
    <row r="204" spans="2:17" ht="21.95" customHeight="1">
      <c r="B204" s="306">
        <v>701050560</v>
      </c>
      <c r="C204" s="184">
        <v>5</v>
      </c>
      <c r="D204" s="307" t="s">
        <v>493</v>
      </c>
      <c r="E204" s="184" t="s">
        <v>14</v>
      </c>
      <c r="F204" s="385">
        <v>21</v>
      </c>
      <c r="G204" s="385">
        <v>47372</v>
      </c>
      <c r="H204" s="380">
        <f t="shared" si="6"/>
        <v>3.9214017581859573E-3</v>
      </c>
      <c r="I204" s="341"/>
      <c r="J204" s="306">
        <v>701210100</v>
      </c>
      <c r="K204" s="184">
        <v>4</v>
      </c>
      <c r="L204" s="307" t="s">
        <v>553</v>
      </c>
      <c r="M204" s="184" t="s">
        <v>35</v>
      </c>
      <c r="N204" s="385">
        <v>314713</v>
      </c>
      <c r="O204" s="385">
        <v>7045048</v>
      </c>
      <c r="P204" s="380">
        <f t="shared" si="7"/>
        <v>0.65283498317957345</v>
      </c>
      <c r="Q204" s="341"/>
    </row>
    <row r="205" spans="2:17" ht="21.95" customHeight="1">
      <c r="B205" s="306">
        <v>701050570</v>
      </c>
      <c r="C205" s="184">
        <v>5</v>
      </c>
      <c r="D205" s="307" t="s">
        <v>495</v>
      </c>
      <c r="E205" s="184" t="s">
        <v>14</v>
      </c>
      <c r="F205" s="385">
        <v>11527</v>
      </c>
      <c r="G205" s="385">
        <v>461478</v>
      </c>
      <c r="H205" s="380">
        <f t="shared" si="6"/>
        <v>3.8200638363677687E-2</v>
      </c>
      <c r="I205" s="341"/>
      <c r="J205" s="306">
        <v>701210300</v>
      </c>
      <c r="K205" s="184">
        <v>4</v>
      </c>
      <c r="L205" s="307" t="s">
        <v>555</v>
      </c>
      <c r="M205" s="184" t="s">
        <v>14</v>
      </c>
      <c r="N205" s="385">
        <v>2128</v>
      </c>
      <c r="O205" s="385">
        <v>228531</v>
      </c>
      <c r="P205" s="380">
        <f t="shared" si="7"/>
        <v>2.1177007103572763E-2</v>
      </c>
      <c r="Q205" s="341"/>
    </row>
    <row r="206" spans="2:17" ht="21.95" customHeight="1">
      <c r="B206" s="306">
        <v>701050700</v>
      </c>
      <c r="C206" s="184">
        <v>4</v>
      </c>
      <c r="D206" s="307" t="s">
        <v>497</v>
      </c>
      <c r="E206" s="184" t="s">
        <v>35</v>
      </c>
      <c r="F206" s="385">
        <v>362582</v>
      </c>
      <c r="G206" s="385">
        <v>12799374</v>
      </c>
      <c r="H206" s="380">
        <f t="shared" si="6"/>
        <v>1.0595180213476239</v>
      </c>
      <c r="I206" s="341"/>
      <c r="J206" s="306">
        <v>701210500</v>
      </c>
      <c r="K206" s="184">
        <v>4</v>
      </c>
      <c r="L206" s="307" t="s">
        <v>1230</v>
      </c>
      <c r="M206" s="184" t="s">
        <v>35</v>
      </c>
      <c r="N206" s="385">
        <v>4322</v>
      </c>
      <c r="O206" s="385">
        <v>33957</v>
      </c>
      <c r="P206" s="380">
        <f t="shared" si="7"/>
        <v>3.1466524463465368E-3</v>
      </c>
      <c r="Q206" s="341"/>
    </row>
    <row r="207" spans="2:17" ht="21.95" customHeight="1">
      <c r="B207" s="306">
        <v>701070000</v>
      </c>
      <c r="C207" s="184">
        <v>3</v>
      </c>
      <c r="D207" s="307" t="s">
        <v>499</v>
      </c>
      <c r="E207" s="184"/>
      <c r="F207" s="385"/>
      <c r="G207" s="385">
        <v>18370900</v>
      </c>
      <c r="H207" s="380">
        <f t="shared" si="6"/>
        <v>1.5207227805340371</v>
      </c>
      <c r="I207" s="341"/>
      <c r="J207" s="306">
        <v>701230000</v>
      </c>
      <c r="K207" s="184">
        <v>3</v>
      </c>
      <c r="L207" s="307" t="s">
        <v>557</v>
      </c>
      <c r="M207" s="184" t="s">
        <v>35</v>
      </c>
      <c r="N207" s="385">
        <v>216890</v>
      </c>
      <c r="O207" s="385">
        <v>3829937</v>
      </c>
      <c r="P207" s="380">
        <f t="shared" si="7"/>
        <v>0.3549041620403191</v>
      </c>
      <c r="Q207" s="341"/>
    </row>
    <row r="208" spans="2:17" ht="21.95" customHeight="1">
      <c r="B208" s="306">
        <v>701070100</v>
      </c>
      <c r="C208" s="184">
        <v>4</v>
      </c>
      <c r="D208" s="307" t="s">
        <v>501</v>
      </c>
      <c r="E208" s="184" t="s">
        <v>14</v>
      </c>
      <c r="F208" s="385">
        <v>1588</v>
      </c>
      <c r="G208" s="385">
        <v>2186941</v>
      </c>
      <c r="H208" s="380">
        <f t="shared" si="6"/>
        <v>0.18103255683629479</v>
      </c>
      <c r="I208" s="341"/>
      <c r="J208" s="306">
        <v>701230100</v>
      </c>
      <c r="K208" s="184">
        <v>4</v>
      </c>
      <c r="L208" s="307" t="s">
        <v>561</v>
      </c>
      <c r="M208" s="184" t="s">
        <v>35</v>
      </c>
      <c r="N208" s="385">
        <v>24036</v>
      </c>
      <c r="O208" s="385">
        <v>1317632</v>
      </c>
      <c r="P208" s="380">
        <f t="shared" si="7"/>
        <v>0.12209941856419823</v>
      </c>
      <c r="Q208" s="341"/>
    </row>
    <row r="209" spans="2:17" ht="21.95" customHeight="1">
      <c r="B209" s="306">
        <v>701070120</v>
      </c>
      <c r="C209" s="184">
        <v>5</v>
      </c>
      <c r="D209" s="307" t="s">
        <v>505</v>
      </c>
      <c r="E209" s="184" t="s">
        <v>14</v>
      </c>
      <c r="F209" s="385">
        <v>760</v>
      </c>
      <c r="G209" s="385">
        <v>104613</v>
      </c>
      <c r="H209" s="380">
        <f t="shared" si="6"/>
        <v>8.6597484195116859E-3</v>
      </c>
      <c r="I209" s="341"/>
      <c r="J209" s="306">
        <v>701250000</v>
      </c>
      <c r="K209" s="184">
        <v>3</v>
      </c>
      <c r="L209" s="307" t="s">
        <v>1231</v>
      </c>
      <c r="M209" s="184" t="s">
        <v>35</v>
      </c>
      <c r="N209" s="385">
        <v>139121</v>
      </c>
      <c r="O209" s="385">
        <v>2293820</v>
      </c>
      <c r="P209" s="380">
        <f t="shared" si="7"/>
        <v>0.21255865696258835</v>
      </c>
      <c r="Q209" s="341"/>
    </row>
    <row r="210" spans="2:17" ht="21.95" customHeight="1">
      <c r="B210" s="306">
        <v>701070300</v>
      </c>
      <c r="C210" s="184">
        <v>4</v>
      </c>
      <c r="D210" s="307" t="s">
        <v>507</v>
      </c>
      <c r="E210" s="184" t="s">
        <v>18</v>
      </c>
      <c r="F210" s="385">
        <v>1</v>
      </c>
      <c r="G210" s="385">
        <v>37414</v>
      </c>
      <c r="H210" s="380">
        <f t="shared" si="6"/>
        <v>3.0970895334959348E-3</v>
      </c>
      <c r="I210" s="341"/>
      <c r="J210" s="306">
        <v>701270000</v>
      </c>
      <c r="K210" s="184">
        <v>3</v>
      </c>
      <c r="L210" s="307" t="s">
        <v>1232</v>
      </c>
      <c r="M210" s="184" t="s">
        <v>35</v>
      </c>
      <c r="N210" s="385">
        <v>412013</v>
      </c>
      <c r="O210" s="385">
        <v>19545300</v>
      </c>
      <c r="P210" s="380">
        <f t="shared" si="7"/>
        <v>1.8111807892209841</v>
      </c>
      <c r="Q210" s="341"/>
    </row>
    <row r="211" spans="2:17" ht="21.95" customHeight="1">
      <c r="B211" s="306">
        <v>701090000</v>
      </c>
      <c r="C211" s="184">
        <v>3</v>
      </c>
      <c r="D211" s="307" t="s">
        <v>509</v>
      </c>
      <c r="E211" s="184"/>
      <c r="F211" s="385"/>
      <c r="G211" s="385">
        <v>2268576</v>
      </c>
      <c r="H211" s="380">
        <f t="shared" si="6"/>
        <v>0.18779021183354022</v>
      </c>
      <c r="I211" s="341"/>
      <c r="J211" s="306">
        <v>701310000</v>
      </c>
      <c r="K211" s="184">
        <v>3</v>
      </c>
      <c r="L211" s="307" t="s">
        <v>569</v>
      </c>
      <c r="M211" s="184" t="s">
        <v>35</v>
      </c>
      <c r="N211" s="385">
        <v>325562</v>
      </c>
      <c r="O211" s="385">
        <v>17566848</v>
      </c>
      <c r="P211" s="380">
        <f t="shared" si="7"/>
        <v>1.6278459591188197</v>
      </c>
      <c r="Q211" s="341"/>
    </row>
    <row r="212" spans="2:17" ht="21.95" customHeight="1">
      <c r="B212" s="306">
        <v>701091500</v>
      </c>
      <c r="C212" s="184">
        <v>4</v>
      </c>
      <c r="D212" s="307" t="s">
        <v>521</v>
      </c>
      <c r="E212" s="184" t="s">
        <v>14</v>
      </c>
      <c r="F212" s="385">
        <v>1</v>
      </c>
      <c r="G212" s="385">
        <v>202</v>
      </c>
      <c r="H212" s="380">
        <f t="shared" si="6"/>
        <v>1.6721336552257947E-5</v>
      </c>
      <c r="I212" s="341"/>
      <c r="J212" s="306">
        <v>701310100</v>
      </c>
      <c r="K212" s="184">
        <v>4</v>
      </c>
      <c r="L212" s="307" t="s">
        <v>571</v>
      </c>
      <c r="M212" s="184" t="s">
        <v>35</v>
      </c>
      <c r="N212" s="385">
        <v>118726</v>
      </c>
      <c r="O212" s="385">
        <v>5969820</v>
      </c>
      <c r="P212" s="380">
        <f t="shared" si="7"/>
        <v>0.55319812431158466</v>
      </c>
      <c r="Q212" s="341"/>
    </row>
    <row r="213" spans="2:17" ht="21.95" customHeight="1">
      <c r="B213" s="306">
        <v>701110000</v>
      </c>
      <c r="C213" s="184">
        <v>3</v>
      </c>
      <c r="D213" s="307" t="s">
        <v>523</v>
      </c>
      <c r="E213" s="184"/>
      <c r="F213" s="385"/>
      <c r="G213" s="385">
        <v>520345</v>
      </c>
      <c r="H213" s="380">
        <f t="shared" si="6"/>
        <v>4.3073583506359703E-2</v>
      </c>
      <c r="I213" s="341"/>
      <c r="J213" s="300">
        <v>703000000</v>
      </c>
      <c r="K213" s="301">
        <v>2</v>
      </c>
      <c r="L213" s="302" t="s">
        <v>573</v>
      </c>
      <c r="M213" s="301"/>
      <c r="N213" s="387"/>
      <c r="O213" s="387">
        <v>337272459</v>
      </c>
      <c r="P213" s="386">
        <f t="shared" si="7"/>
        <v>31.253620997074588</v>
      </c>
      <c r="Q213" s="341"/>
    </row>
    <row r="214" spans="2:17" ht="21.95" customHeight="1">
      <c r="B214" s="306">
        <v>701110300</v>
      </c>
      <c r="C214" s="184">
        <v>4</v>
      </c>
      <c r="D214" s="307" t="s">
        <v>527</v>
      </c>
      <c r="E214" s="184" t="s">
        <v>14</v>
      </c>
      <c r="F214" s="385">
        <v>21</v>
      </c>
      <c r="G214" s="385">
        <v>28572</v>
      </c>
      <c r="H214" s="380">
        <f t="shared" si="6"/>
        <v>2.3651585543124458E-3</v>
      </c>
      <c r="I214" s="341"/>
      <c r="J214" s="306">
        <v>703010000</v>
      </c>
      <c r="K214" s="184">
        <v>3</v>
      </c>
      <c r="L214" s="307" t="s">
        <v>575</v>
      </c>
      <c r="M214" s="184"/>
      <c r="N214" s="385"/>
      <c r="O214" s="385">
        <v>16757203</v>
      </c>
      <c r="P214" s="380">
        <f t="shared" si="7"/>
        <v>1.5528195604404251</v>
      </c>
      <c r="Q214" s="341"/>
    </row>
    <row r="215" spans="2:17" ht="21.95" customHeight="1">
      <c r="B215" s="306">
        <v>701110500</v>
      </c>
      <c r="C215" s="184">
        <v>4</v>
      </c>
      <c r="D215" s="307" t="s">
        <v>529</v>
      </c>
      <c r="E215" s="184" t="s">
        <v>18</v>
      </c>
      <c r="F215" s="385">
        <v>0</v>
      </c>
      <c r="G215" s="385">
        <v>491773</v>
      </c>
      <c r="H215" s="380">
        <f t="shared" si="6"/>
        <v>4.070842495204726E-2</v>
      </c>
      <c r="I215" s="341"/>
      <c r="J215" s="306">
        <v>703010100</v>
      </c>
      <c r="K215" s="184">
        <v>4</v>
      </c>
      <c r="L215" s="307" t="s">
        <v>1233</v>
      </c>
      <c r="M215" s="184" t="s">
        <v>14</v>
      </c>
      <c r="N215" s="385">
        <v>1979899</v>
      </c>
      <c r="O215" s="385">
        <v>5267173</v>
      </c>
      <c r="P215" s="380">
        <f t="shared" si="7"/>
        <v>0.48808678051006932</v>
      </c>
      <c r="Q215" s="341"/>
    </row>
    <row r="216" spans="2:17" ht="21.95" customHeight="1">
      <c r="B216" s="306">
        <v>701130000</v>
      </c>
      <c r="C216" s="184">
        <v>3</v>
      </c>
      <c r="D216" s="307" t="s">
        <v>531</v>
      </c>
      <c r="E216" s="184" t="s">
        <v>18</v>
      </c>
      <c r="F216" s="385">
        <v>24</v>
      </c>
      <c r="G216" s="385">
        <v>402070</v>
      </c>
      <c r="H216" s="380">
        <f t="shared" si="6"/>
        <v>3.3282909839437387E-2</v>
      </c>
      <c r="I216" s="341"/>
      <c r="J216" s="306">
        <v>703030000</v>
      </c>
      <c r="K216" s="184">
        <v>3</v>
      </c>
      <c r="L216" s="307" t="s">
        <v>583</v>
      </c>
      <c r="M216" s="184" t="s">
        <v>35</v>
      </c>
      <c r="N216" s="385">
        <v>977939</v>
      </c>
      <c r="O216" s="385">
        <v>22732195</v>
      </c>
      <c r="P216" s="380">
        <f t="shared" si="7"/>
        <v>2.1064969522506845</v>
      </c>
      <c r="Q216" s="341"/>
    </row>
    <row r="217" spans="2:17" ht="21.95" customHeight="1">
      <c r="B217" s="306">
        <v>701150000</v>
      </c>
      <c r="C217" s="184">
        <v>3</v>
      </c>
      <c r="D217" s="307" t="s">
        <v>533</v>
      </c>
      <c r="E217" s="184" t="s">
        <v>1308</v>
      </c>
      <c r="F217" s="385">
        <v>0</v>
      </c>
      <c r="G217" s="385">
        <v>381633</v>
      </c>
      <c r="H217" s="380">
        <f t="shared" si="6"/>
        <v>3.1591157586375526E-2</v>
      </c>
      <c r="I217" s="341"/>
      <c r="J217" s="306">
        <v>703030300</v>
      </c>
      <c r="K217" s="184">
        <v>4</v>
      </c>
      <c r="L217" s="307" t="s">
        <v>587</v>
      </c>
      <c r="M217" s="184" t="s">
        <v>35</v>
      </c>
      <c r="N217" s="385">
        <v>592238</v>
      </c>
      <c r="O217" s="385">
        <v>12484126</v>
      </c>
      <c r="P217" s="380">
        <f t="shared" si="7"/>
        <v>1.1568514774096179</v>
      </c>
      <c r="Q217" s="341"/>
    </row>
    <row r="218" spans="2:17" ht="21.95" customHeight="1">
      <c r="B218" s="306">
        <v>701170000</v>
      </c>
      <c r="C218" s="184">
        <v>3</v>
      </c>
      <c r="D218" s="307" t="s">
        <v>535</v>
      </c>
      <c r="E218" s="184" t="s">
        <v>18</v>
      </c>
      <c r="F218" s="385">
        <v>14</v>
      </c>
      <c r="G218" s="385">
        <v>322763</v>
      </c>
      <c r="H218" s="380">
        <f t="shared" si="6"/>
        <v>2.6717964107012035E-2</v>
      </c>
      <c r="I218" s="341"/>
      <c r="J218" s="306">
        <v>703040000</v>
      </c>
      <c r="K218" s="184">
        <v>3</v>
      </c>
      <c r="L218" s="307" t="s">
        <v>589</v>
      </c>
      <c r="M218" s="184" t="s">
        <v>35</v>
      </c>
      <c r="N218" s="381">
        <v>1966243</v>
      </c>
      <c r="O218" s="381">
        <v>14818554</v>
      </c>
      <c r="P218" s="380">
        <f t="shared" si="7"/>
        <v>1.3731731070300159</v>
      </c>
      <c r="Q218" s="341"/>
    </row>
    <row r="219" spans="2:17" ht="21.95" customHeight="1">
      <c r="B219" s="306">
        <v>701190000</v>
      </c>
      <c r="C219" s="184">
        <v>3</v>
      </c>
      <c r="D219" s="307" t="s">
        <v>537</v>
      </c>
      <c r="E219" s="184"/>
      <c r="F219" s="385"/>
      <c r="G219" s="385">
        <v>556845</v>
      </c>
      <c r="H219" s="380">
        <f t="shared" si="6"/>
        <v>4.609501313090137E-2</v>
      </c>
      <c r="I219" s="341"/>
      <c r="J219" s="306">
        <v>703050000</v>
      </c>
      <c r="K219" s="184">
        <v>3</v>
      </c>
      <c r="L219" s="307" t="s">
        <v>1235</v>
      </c>
      <c r="M219" s="184"/>
      <c r="N219" s="385"/>
      <c r="O219" s="385">
        <v>32612943</v>
      </c>
      <c r="P219" s="380">
        <f t="shared" si="7"/>
        <v>3.0221043341140308</v>
      </c>
      <c r="Q219" s="341"/>
    </row>
    <row r="220" spans="2:17" ht="21.95" customHeight="1">
      <c r="B220" s="306">
        <v>701230000</v>
      </c>
      <c r="C220" s="184">
        <v>3</v>
      </c>
      <c r="D220" s="307" t="s">
        <v>543</v>
      </c>
      <c r="E220" s="184"/>
      <c r="F220" s="385"/>
      <c r="G220" s="385">
        <v>2623085</v>
      </c>
      <c r="H220" s="380">
        <f t="shared" si="6"/>
        <v>0.21713607470385909</v>
      </c>
      <c r="I220" s="341"/>
      <c r="J220" s="306">
        <v>703050100</v>
      </c>
      <c r="K220" s="184">
        <v>4</v>
      </c>
      <c r="L220" s="307" t="s">
        <v>605</v>
      </c>
      <c r="M220" s="184" t="s">
        <v>14</v>
      </c>
      <c r="N220" s="385">
        <v>12609</v>
      </c>
      <c r="O220" s="385">
        <v>282826</v>
      </c>
      <c r="P220" s="380">
        <f t="shared" si="7"/>
        <v>2.620829651589968E-2</v>
      </c>
      <c r="Q220" s="341"/>
    </row>
    <row r="221" spans="2:17" ht="21.95" customHeight="1">
      <c r="B221" s="306">
        <v>701230100</v>
      </c>
      <c r="C221" s="184">
        <v>4</v>
      </c>
      <c r="D221" s="307" t="s">
        <v>545</v>
      </c>
      <c r="E221" s="184" t="s">
        <v>18</v>
      </c>
      <c r="F221" s="385">
        <v>20</v>
      </c>
      <c r="G221" s="385">
        <v>317003</v>
      </c>
      <c r="H221" s="380">
        <f t="shared" si="6"/>
        <v>2.6241157678591216E-2</v>
      </c>
      <c r="I221" s="341"/>
      <c r="J221" s="306">
        <v>703050500</v>
      </c>
      <c r="K221" s="184">
        <v>4</v>
      </c>
      <c r="L221" s="307" t="s">
        <v>601</v>
      </c>
      <c r="M221" s="184" t="s">
        <v>14</v>
      </c>
      <c r="N221" s="385">
        <v>2678239</v>
      </c>
      <c r="O221" s="385">
        <v>20434353</v>
      </c>
      <c r="P221" s="380">
        <f t="shared" si="7"/>
        <v>1.8935655934552136</v>
      </c>
      <c r="Q221" s="341"/>
    </row>
    <row r="222" spans="2:17" ht="21.95" customHeight="1">
      <c r="B222" s="306">
        <v>701230300</v>
      </c>
      <c r="C222" s="184">
        <v>4</v>
      </c>
      <c r="D222" s="307" t="s">
        <v>547</v>
      </c>
      <c r="E222" s="184" t="s">
        <v>14</v>
      </c>
      <c r="F222" s="385">
        <v>94</v>
      </c>
      <c r="G222" s="385">
        <v>14723</v>
      </c>
      <c r="H222" s="380">
        <f t="shared" si="6"/>
        <v>1.2187536537568997E-3</v>
      </c>
      <c r="I222" s="341"/>
      <c r="J222" s="306">
        <v>703051100</v>
      </c>
      <c r="K222" s="184">
        <v>4</v>
      </c>
      <c r="L222" s="307" t="s">
        <v>607</v>
      </c>
      <c r="M222" s="184" t="s">
        <v>14</v>
      </c>
      <c r="N222" s="385">
        <v>1822037</v>
      </c>
      <c r="O222" s="385">
        <v>2707764</v>
      </c>
      <c r="P222" s="380">
        <f t="shared" si="7"/>
        <v>0.25091710736310868</v>
      </c>
      <c r="Q222" s="341"/>
    </row>
    <row r="223" spans="2:17" ht="21.95" customHeight="1">
      <c r="B223" s="306">
        <v>701230500</v>
      </c>
      <c r="C223" s="184">
        <v>4</v>
      </c>
      <c r="D223" s="307" t="s">
        <v>549</v>
      </c>
      <c r="E223" s="184"/>
      <c r="F223" s="385"/>
      <c r="G223" s="385">
        <v>353833</v>
      </c>
      <c r="H223" s="380">
        <f t="shared" si="6"/>
        <v>2.9289904338094485E-2</v>
      </c>
      <c r="I223" s="341"/>
      <c r="J223" s="306">
        <v>703051500</v>
      </c>
      <c r="K223" s="184">
        <v>4</v>
      </c>
      <c r="L223" s="307" t="s">
        <v>1239</v>
      </c>
      <c r="M223" s="184" t="s">
        <v>35</v>
      </c>
      <c r="N223" s="385">
        <v>4625</v>
      </c>
      <c r="O223" s="385">
        <v>100652</v>
      </c>
      <c r="P223" s="380">
        <f t="shared" si="7"/>
        <v>9.3269977333001013E-3</v>
      </c>
      <c r="Q223" s="341"/>
    </row>
    <row r="224" spans="2:17" ht="21.95" customHeight="1">
      <c r="B224" s="306">
        <v>701250000</v>
      </c>
      <c r="C224" s="184">
        <v>3</v>
      </c>
      <c r="D224" s="307" t="s">
        <v>551</v>
      </c>
      <c r="E224" s="184"/>
      <c r="F224" s="385"/>
      <c r="G224" s="385">
        <v>10327931</v>
      </c>
      <c r="H224" s="380">
        <f t="shared" si="6"/>
        <v>0.85493470366088098</v>
      </c>
      <c r="I224" s="341"/>
      <c r="J224" s="306">
        <v>703070000</v>
      </c>
      <c r="K224" s="184">
        <v>3</v>
      </c>
      <c r="L224" s="307" t="s">
        <v>611</v>
      </c>
      <c r="M224" s="184"/>
      <c r="N224" s="385"/>
      <c r="O224" s="385">
        <v>17110940</v>
      </c>
      <c r="P224" s="380">
        <f t="shared" si="7"/>
        <v>1.5855988812406514</v>
      </c>
      <c r="Q224" s="341"/>
    </row>
    <row r="225" spans="2:17" ht="21.95" customHeight="1">
      <c r="B225" s="306">
        <v>701250100</v>
      </c>
      <c r="C225" s="184">
        <v>4</v>
      </c>
      <c r="D225" s="307" t="s">
        <v>553</v>
      </c>
      <c r="E225" s="184" t="s">
        <v>18</v>
      </c>
      <c r="F225" s="385">
        <v>259</v>
      </c>
      <c r="G225" s="385">
        <v>2714406</v>
      </c>
      <c r="H225" s="380">
        <f t="shared" si="6"/>
        <v>0.22469552606667464</v>
      </c>
      <c r="I225" s="341"/>
      <c r="J225" s="306">
        <v>703070300</v>
      </c>
      <c r="K225" s="184">
        <v>4</v>
      </c>
      <c r="L225" s="307" t="s">
        <v>1241</v>
      </c>
      <c r="M225" s="184" t="s">
        <v>14</v>
      </c>
      <c r="N225" s="385">
        <v>1637</v>
      </c>
      <c r="O225" s="385">
        <v>57749</v>
      </c>
      <c r="P225" s="380">
        <f t="shared" si="7"/>
        <v>5.3513570728882451E-3</v>
      </c>
      <c r="Q225" s="341"/>
    </row>
    <row r="226" spans="2:17" ht="21.95" customHeight="1">
      <c r="B226" s="306">
        <v>701250300</v>
      </c>
      <c r="C226" s="184">
        <v>4</v>
      </c>
      <c r="D226" s="307" t="s">
        <v>555</v>
      </c>
      <c r="E226" s="184" t="s">
        <v>14</v>
      </c>
      <c r="F226" s="385">
        <v>56400</v>
      </c>
      <c r="G226" s="385">
        <v>1457670</v>
      </c>
      <c r="H226" s="380">
        <f t="shared" si="6"/>
        <v>0.12066431015905862</v>
      </c>
      <c r="I226" s="341"/>
      <c r="J226" s="306">
        <v>703090000</v>
      </c>
      <c r="K226" s="184">
        <v>3</v>
      </c>
      <c r="L226" s="307" t="s">
        <v>613</v>
      </c>
      <c r="M226" s="184"/>
      <c r="N226" s="385"/>
      <c r="O226" s="385">
        <v>1236236</v>
      </c>
      <c r="P226" s="380">
        <f t="shared" si="7"/>
        <v>0.11455679340523769</v>
      </c>
      <c r="Q226" s="341"/>
    </row>
    <row r="227" spans="2:17" ht="21.95" customHeight="1">
      <c r="B227" s="306">
        <v>701270000</v>
      </c>
      <c r="C227" s="184">
        <v>3</v>
      </c>
      <c r="D227" s="307" t="s">
        <v>557</v>
      </c>
      <c r="E227" s="184"/>
      <c r="F227" s="385"/>
      <c r="G227" s="385">
        <v>6110425</v>
      </c>
      <c r="H227" s="380">
        <f t="shared" si="6"/>
        <v>0.50581422228876616</v>
      </c>
      <c r="I227" s="341"/>
      <c r="J227" s="306">
        <v>703090100</v>
      </c>
      <c r="K227" s="184">
        <v>4</v>
      </c>
      <c r="L227" s="307" t="s">
        <v>615</v>
      </c>
      <c r="M227" s="184" t="s">
        <v>35</v>
      </c>
      <c r="N227" s="385">
        <v>575</v>
      </c>
      <c r="O227" s="385">
        <v>999</v>
      </c>
      <c r="P227" s="380">
        <f t="shared" si="7"/>
        <v>9.2573130544517765E-5</v>
      </c>
      <c r="Q227" s="341"/>
    </row>
    <row r="228" spans="2:17" ht="21.95" customHeight="1">
      <c r="B228" s="306">
        <v>701270100</v>
      </c>
      <c r="C228" s="184">
        <v>4</v>
      </c>
      <c r="D228" s="307" t="s">
        <v>559</v>
      </c>
      <c r="E228" s="184" t="s">
        <v>14</v>
      </c>
      <c r="F228" s="385">
        <v>6</v>
      </c>
      <c r="G228" s="385">
        <v>25605</v>
      </c>
      <c r="H228" s="380">
        <f t="shared" si="6"/>
        <v>2.1195535763394295E-3</v>
      </c>
      <c r="I228" s="341"/>
      <c r="J228" s="306">
        <v>703090300</v>
      </c>
      <c r="K228" s="184">
        <v>4</v>
      </c>
      <c r="L228" s="307" t="s">
        <v>617</v>
      </c>
      <c r="M228" s="184" t="s">
        <v>35</v>
      </c>
      <c r="N228" s="385">
        <v>3703</v>
      </c>
      <c r="O228" s="385">
        <v>24044</v>
      </c>
      <c r="P228" s="380">
        <f t="shared" si="7"/>
        <v>2.2280564072196048E-3</v>
      </c>
      <c r="Q228" s="341"/>
    </row>
    <row r="229" spans="2:17" ht="21.95" customHeight="1">
      <c r="B229" s="306">
        <v>701270300</v>
      </c>
      <c r="C229" s="184">
        <v>4</v>
      </c>
      <c r="D229" s="307" t="s">
        <v>561</v>
      </c>
      <c r="E229" s="184" t="s">
        <v>14</v>
      </c>
      <c r="F229" s="385">
        <v>2848</v>
      </c>
      <c r="G229" s="385">
        <v>1448578</v>
      </c>
      <c r="H229" s="380">
        <f t="shared" si="6"/>
        <v>0.11991168445641937</v>
      </c>
      <c r="I229" s="341"/>
      <c r="J229" s="306">
        <v>703090500</v>
      </c>
      <c r="K229" s="184">
        <v>4</v>
      </c>
      <c r="L229" s="307" t="s">
        <v>619</v>
      </c>
      <c r="M229" s="184" t="s">
        <v>35</v>
      </c>
      <c r="N229" s="385">
        <v>1280</v>
      </c>
      <c r="O229" s="385">
        <v>7151</v>
      </c>
      <c r="P229" s="380">
        <f t="shared" si="7"/>
        <v>6.6265310963348006E-4</v>
      </c>
      <c r="Q229" s="341"/>
    </row>
    <row r="230" spans="2:17" ht="21.95" customHeight="1">
      <c r="B230" s="306">
        <v>701290000</v>
      </c>
      <c r="C230" s="184">
        <v>3</v>
      </c>
      <c r="D230" s="307" t="s">
        <v>563</v>
      </c>
      <c r="E230" s="184" t="s">
        <v>18</v>
      </c>
      <c r="F230" s="385">
        <v>232</v>
      </c>
      <c r="G230" s="385">
        <v>2590107</v>
      </c>
      <c r="H230" s="380">
        <f t="shared" si="6"/>
        <v>0.21440619234336225</v>
      </c>
      <c r="I230" s="341"/>
      <c r="J230" s="306">
        <v>703090700</v>
      </c>
      <c r="K230" s="184">
        <v>4</v>
      </c>
      <c r="L230" s="307" t="s">
        <v>621</v>
      </c>
      <c r="M230" s="184" t="s">
        <v>35</v>
      </c>
      <c r="N230" s="385">
        <v>148</v>
      </c>
      <c r="O230" s="385">
        <v>485</v>
      </c>
      <c r="P230" s="380">
        <f t="shared" si="7"/>
        <v>4.4942911225316439E-5</v>
      </c>
      <c r="Q230" s="341"/>
    </row>
    <row r="231" spans="2:17" ht="21.95" customHeight="1">
      <c r="B231" s="306">
        <v>701290100</v>
      </c>
      <c r="C231" s="184">
        <v>4</v>
      </c>
      <c r="D231" s="307" t="s">
        <v>565</v>
      </c>
      <c r="E231" s="184" t="s">
        <v>18</v>
      </c>
      <c r="F231" s="385">
        <v>125</v>
      </c>
      <c r="G231" s="385">
        <v>1444804</v>
      </c>
      <c r="H231" s="380">
        <f t="shared" si="6"/>
        <v>0.11959927691113115</v>
      </c>
      <c r="I231" s="341"/>
      <c r="J231" s="306">
        <v>703110000</v>
      </c>
      <c r="K231" s="184">
        <v>3</v>
      </c>
      <c r="L231" s="307" t="s">
        <v>627</v>
      </c>
      <c r="M231" s="184"/>
      <c r="N231" s="385"/>
      <c r="O231" s="385">
        <v>161375588</v>
      </c>
      <c r="P231" s="380">
        <f t="shared" si="7"/>
        <v>14.95399737199431</v>
      </c>
      <c r="Q231" s="341"/>
    </row>
    <row r="232" spans="2:17" ht="21.95" customHeight="1">
      <c r="B232" s="306">
        <v>701290300</v>
      </c>
      <c r="C232" s="184">
        <v>4</v>
      </c>
      <c r="D232" s="307" t="s">
        <v>567</v>
      </c>
      <c r="E232" s="184" t="s">
        <v>18</v>
      </c>
      <c r="F232" s="385">
        <v>56</v>
      </c>
      <c r="G232" s="385">
        <v>874712</v>
      </c>
      <c r="H232" s="380">
        <f t="shared" si="6"/>
        <v>7.2407691773755709E-2</v>
      </c>
      <c r="I232" s="341"/>
      <c r="J232" s="306">
        <v>703110100</v>
      </c>
      <c r="K232" s="184">
        <v>4</v>
      </c>
      <c r="L232" s="307" t="s">
        <v>1244</v>
      </c>
      <c r="M232" s="184" t="s">
        <v>14</v>
      </c>
      <c r="N232" s="385">
        <v>64544184</v>
      </c>
      <c r="O232" s="385">
        <v>5419754</v>
      </c>
      <c r="P232" s="380">
        <f t="shared" si="7"/>
        <v>0.50222582038155394</v>
      </c>
      <c r="Q232" s="341"/>
    </row>
    <row r="233" spans="2:17" ht="21.95" customHeight="1">
      <c r="B233" s="306">
        <v>701310000</v>
      </c>
      <c r="C233" s="184">
        <v>3</v>
      </c>
      <c r="D233" s="307" t="s">
        <v>569</v>
      </c>
      <c r="E233" s="184" t="s">
        <v>35</v>
      </c>
      <c r="F233" s="385">
        <v>812521</v>
      </c>
      <c r="G233" s="385">
        <v>34032757</v>
      </c>
      <c r="H233" s="380">
        <f t="shared" si="6"/>
        <v>2.8171939782089725</v>
      </c>
      <c r="I233" s="341"/>
      <c r="J233" s="306">
        <v>703110300</v>
      </c>
      <c r="K233" s="184">
        <v>4</v>
      </c>
      <c r="L233" s="307" t="s">
        <v>633</v>
      </c>
      <c r="M233" s="184" t="s">
        <v>14</v>
      </c>
      <c r="N233" s="385">
        <v>941988933</v>
      </c>
      <c r="O233" s="385">
        <v>145526651</v>
      </c>
      <c r="P233" s="380">
        <f t="shared" si="7"/>
        <v>13.485343003733211</v>
      </c>
      <c r="Q233" s="341"/>
    </row>
    <row r="234" spans="2:17" ht="21.95" customHeight="1">
      <c r="B234" s="306">
        <v>701310100</v>
      </c>
      <c r="C234" s="184">
        <v>4</v>
      </c>
      <c r="D234" s="307" t="s">
        <v>571</v>
      </c>
      <c r="E234" s="184" t="s">
        <v>35</v>
      </c>
      <c r="F234" s="381">
        <v>5453</v>
      </c>
      <c r="G234" s="381">
        <v>275416</v>
      </c>
      <c r="H234" s="380">
        <f t="shared" si="6"/>
        <v>2.2798631821171655E-2</v>
      </c>
      <c r="I234" s="341"/>
      <c r="J234" s="306">
        <v>703130000</v>
      </c>
      <c r="K234" s="184">
        <v>3</v>
      </c>
      <c r="L234" s="307" t="s">
        <v>637</v>
      </c>
      <c r="M234" s="184"/>
      <c r="N234" s="385"/>
      <c r="O234" s="385">
        <v>33595125</v>
      </c>
      <c r="P234" s="380">
        <f t="shared" si="7"/>
        <v>3.1131190112956881</v>
      </c>
      <c r="Q234" s="341"/>
    </row>
    <row r="235" spans="2:17" ht="21.95" customHeight="1">
      <c r="B235" s="300">
        <v>703000000</v>
      </c>
      <c r="C235" s="301">
        <v>2</v>
      </c>
      <c r="D235" s="302" t="s">
        <v>573</v>
      </c>
      <c r="E235" s="301"/>
      <c r="F235" s="387"/>
      <c r="G235" s="387">
        <v>442835181</v>
      </c>
      <c r="H235" s="386">
        <f t="shared" si="6"/>
        <v>36.657406429114175</v>
      </c>
      <c r="I235" s="341"/>
      <c r="J235" s="306">
        <v>703150000</v>
      </c>
      <c r="K235" s="184">
        <v>3</v>
      </c>
      <c r="L235" s="307" t="s">
        <v>1246</v>
      </c>
      <c r="M235" s="184" t="s">
        <v>35</v>
      </c>
      <c r="N235" s="385">
        <v>49484</v>
      </c>
      <c r="O235" s="385">
        <v>807347</v>
      </c>
      <c r="P235" s="380">
        <f t="shared" si="7"/>
        <v>7.4813452678403183E-2</v>
      </c>
      <c r="Q235" s="341"/>
    </row>
    <row r="236" spans="2:17" ht="21.95" customHeight="1">
      <c r="B236" s="306">
        <v>703010000</v>
      </c>
      <c r="C236" s="184">
        <v>3</v>
      </c>
      <c r="D236" s="307" t="s">
        <v>575</v>
      </c>
      <c r="E236" s="184"/>
      <c r="F236" s="385"/>
      <c r="G236" s="385">
        <v>28144711</v>
      </c>
      <c r="H236" s="380">
        <f t="shared" si="6"/>
        <v>2.3297880435496845</v>
      </c>
      <c r="I236" s="341"/>
      <c r="J236" s="306">
        <v>703170000</v>
      </c>
      <c r="K236" s="184">
        <v>3</v>
      </c>
      <c r="L236" s="307" t="s">
        <v>625</v>
      </c>
      <c r="M236" s="184"/>
      <c r="N236" s="385"/>
      <c r="O236" s="385">
        <v>397328</v>
      </c>
      <c r="P236" s="380">
        <f t="shared" si="7"/>
        <v>3.6818715528520674E-2</v>
      </c>
      <c r="Q236" s="341"/>
    </row>
    <row r="237" spans="2:17" ht="21.95" customHeight="1">
      <c r="B237" s="306">
        <v>703010100</v>
      </c>
      <c r="C237" s="184">
        <v>4</v>
      </c>
      <c r="D237" s="307" t="s">
        <v>577</v>
      </c>
      <c r="E237" s="184" t="s">
        <v>14</v>
      </c>
      <c r="F237" s="385">
        <v>928</v>
      </c>
      <c r="G237" s="385">
        <v>126093</v>
      </c>
      <c r="H237" s="380">
        <f t="shared" si="6"/>
        <v>1.0437839058830996E-2</v>
      </c>
      <c r="I237" s="341"/>
      <c r="J237" s="300">
        <v>705000000</v>
      </c>
      <c r="K237" s="301">
        <v>2</v>
      </c>
      <c r="L237" s="302" t="s">
        <v>648</v>
      </c>
      <c r="M237" s="301"/>
      <c r="N237" s="387"/>
      <c r="O237" s="387">
        <v>63435664</v>
      </c>
      <c r="P237" s="386">
        <f t="shared" si="7"/>
        <v>5.8783163209711375</v>
      </c>
      <c r="Q237" s="341"/>
    </row>
    <row r="238" spans="2:17" ht="21.95" customHeight="1">
      <c r="B238" s="306">
        <v>703010300</v>
      </c>
      <c r="C238" s="184">
        <v>4</v>
      </c>
      <c r="D238" s="307" t="s">
        <v>579</v>
      </c>
      <c r="E238" s="184" t="s">
        <v>14</v>
      </c>
      <c r="F238" s="385">
        <v>258740</v>
      </c>
      <c r="G238" s="385">
        <v>5213226</v>
      </c>
      <c r="H238" s="380">
        <f t="shared" si="6"/>
        <v>0.4315450815296113</v>
      </c>
      <c r="I238" s="341"/>
      <c r="J238" s="306">
        <v>705010000</v>
      </c>
      <c r="K238" s="184">
        <v>3</v>
      </c>
      <c r="L238" s="307" t="s">
        <v>656</v>
      </c>
      <c r="M238" s="184" t="s">
        <v>14</v>
      </c>
      <c r="N238" s="385">
        <v>76</v>
      </c>
      <c r="O238" s="385">
        <v>1698423</v>
      </c>
      <c r="P238" s="380">
        <f t="shared" si="7"/>
        <v>0.15738571981863012</v>
      </c>
      <c r="Q238" s="341"/>
    </row>
    <row r="239" spans="2:17" ht="21.95" customHeight="1">
      <c r="B239" s="306">
        <v>703010700</v>
      </c>
      <c r="C239" s="184">
        <v>4</v>
      </c>
      <c r="D239" s="307" t="s">
        <v>581</v>
      </c>
      <c r="E239" s="184" t="s">
        <v>14</v>
      </c>
      <c r="F239" s="385">
        <v>421154</v>
      </c>
      <c r="G239" s="385">
        <v>173820</v>
      </c>
      <c r="H239" s="380">
        <f t="shared" si="6"/>
        <v>1.438862732432414E-2</v>
      </c>
      <c r="I239" s="341"/>
      <c r="J239" s="306">
        <v>705010100</v>
      </c>
      <c r="K239" s="184">
        <v>4</v>
      </c>
      <c r="L239" s="307" t="s">
        <v>658</v>
      </c>
      <c r="M239" s="184" t="s">
        <v>14</v>
      </c>
      <c r="N239" s="385">
        <v>74</v>
      </c>
      <c r="O239" s="385">
        <v>1688613</v>
      </c>
      <c r="P239" s="380">
        <f t="shared" si="7"/>
        <v>0.15647666835652629</v>
      </c>
      <c r="Q239" s="341"/>
    </row>
    <row r="240" spans="2:17" ht="21.95" customHeight="1">
      <c r="B240" s="306">
        <v>703030000</v>
      </c>
      <c r="C240" s="184">
        <v>3</v>
      </c>
      <c r="D240" s="307" t="s">
        <v>583</v>
      </c>
      <c r="E240" s="184"/>
      <c r="F240" s="385"/>
      <c r="G240" s="385">
        <v>56486008</v>
      </c>
      <c r="H240" s="380">
        <f t="shared" si="6"/>
        <v>4.6758492587204694</v>
      </c>
      <c r="I240" s="341"/>
      <c r="J240" s="306">
        <v>705010300</v>
      </c>
      <c r="K240" s="184">
        <v>4</v>
      </c>
      <c r="L240" s="307" t="s">
        <v>662</v>
      </c>
      <c r="M240" s="184" t="s">
        <v>14</v>
      </c>
      <c r="N240" s="385">
        <v>2</v>
      </c>
      <c r="O240" s="385">
        <v>9810</v>
      </c>
      <c r="P240" s="380">
        <f t="shared" si="7"/>
        <v>9.0905146210382322E-4</v>
      </c>
      <c r="Q240" s="341"/>
    </row>
    <row r="241" spans="2:17" ht="21.95" customHeight="1">
      <c r="B241" s="306">
        <v>703030100</v>
      </c>
      <c r="C241" s="184">
        <v>4</v>
      </c>
      <c r="D241" s="307" t="s">
        <v>585</v>
      </c>
      <c r="E241" s="184" t="s">
        <v>14</v>
      </c>
      <c r="F241" s="385">
        <v>139188</v>
      </c>
      <c r="G241" s="385">
        <v>8651053</v>
      </c>
      <c r="H241" s="380">
        <f t="shared" si="6"/>
        <v>0.71612459774465731</v>
      </c>
      <c r="I241" s="341"/>
      <c r="J241" s="306">
        <v>705030000</v>
      </c>
      <c r="K241" s="184">
        <v>3</v>
      </c>
      <c r="L241" s="307" t="s">
        <v>670</v>
      </c>
      <c r="M241" s="184" t="s">
        <v>35</v>
      </c>
      <c r="N241" s="385">
        <v>2673187</v>
      </c>
      <c r="O241" s="385">
        <v>14639764</v>
      </c>
      <c r="P241" s="380">
        <f t="shared" si="7"/>
        <v>1.3566053893022338</v>
      </c>
      <c r="Q241" s="341"/>
    </row>
    <row r="242" spans="2:17" ht="21.95" customHeight="1">
      <c r="B242" s="306">
        <v>703030300</v>
      </c>
      <c r="C242" s="184">
        <v>4</v>
      </c>
      <c r="D242" s="307" t="s">
        <v>587</v>
      </c>
      <c r="E242" s="184" t="s">
        <v>35</v>
      </c>
      <c r="F242" s="385">
        <v>1849762</v>
      </c>
      <c r="G242" s="385">
        <v>19582657</v>
      </c>
      <c r="H242" s="380">
        <f t="shared" si="6"/>
        <v>1.621030684576386</v>
      </c>
      <c r="I242" s="341"/>
      <c r="J242" s="306">
        <v>705040000</v>
      </c>
      <c r="K242" s="184">
        <v>3</v>
      </c>
      <c r="L242" s="307" t="s">
        <v>672</v>
      </c>
      <c r="M242" s="184"/>
      <c r="N242" s="381"/>
      <c r="O242" s="381">
        <v>1394008</v>
      </c>
      <c r="P242" s="380">
        <f t="shared" si="7"/>
        <v>0.12917686142552764</v>
      </c>
      <c r="Q242" s="341"/>
    </row>
    <row r="243" spans="2:17" ht="21.95" customHeight="1">
      <c r="B243" s="306">
        <v>703050000</v>
      </c>
      <c r="C243" s="184">
        <v>3</v>
      </c>
      <c r="D243" s="307" t="s">
        <v>589</v>
      </c>
      <c r="E243" s="184" t="s">
        <v>35</v>
      </c>
      <c r="F243" s="385">
        <v>357192</v>
      </c>
      <c r="G243" s="385">
        <v>3383324</v>
      </c>
      <c r="H243" s="380">
        <f t="shared" si="6"/>
        <v>0.28006781816500775</v>
      </c>
      <c r="I243" s="341"/>
      <c r="J243" s="306">
        <v>705040100</v>
      </c>
      <c r="K243" s="184">
        <v>4</v>
      </c>
      <c r="L243" s="307" t="s">
        <v>674</v>
      </c>
      <c r="M243" s="184" t="s">
        <v>14</v>
      </c>
      <c r="N243" s="385">
        <v>51</v>
      </c>
      <c r="O243" s="385">
        <v>70156</v>
      </c>
      <c r="P243" s="380">
        <f t="shared" si="7"/>
        <v>6.5010616080892775E-3</v>
      </c>
      <c r="Q243" s="341"/>
    </row>
    <row r="244" spans="2:17" ht="21.95" customHeight="1">
      <c r="B244" s="306">
        <v>703050100</v>
      </c>
      <c r="C244" s="184">
        <v>4</v>
      </c>
      <c r="D244" s="307" t="s">
        <v>591</v>
      </c>
      <c r="E244" s="184" t="s">
        <v>35</v>
      </c>
      <c r="F244" s="385">
        <v>46338</v>
      </c>
      <c r="G244" s="385">
        <v>441852</v>
      </c>
      <c r="H244" s="380">
        <f t="shared" si="6"/>
        <v>3.6576019793506324E-2</v>
      </c>
      <c r="I244" s="341"/>
      <c r="J244" s="306">
        <v>705050000</v>
      </c>
      <c r="K244" s="184">
        <v>3</v>
      </c>
      <c r="L244" s="307" t="s">
        <v>680</v>
      </c>
      <c r="M244" s="184" t="s">
        <v>18</v>
      </c>
      <c r="N244" s="385">
        <v>288</v>
      </c>
      <c r="O244" s="385">
        <v>45410089</v>
      </c>
      <c r="P244" s="380">
        <f t="shared" si="7"/>
        <v>4.2079620590942648</v>
      </c>
      <c r="Q244" s="341"/>
    </row>
    <row r="245" spans="2:17" ht="21.95" customHeight="1">
      <c r="B245" s="306">
        <v>703050300</v>
      </c>
      <c r="C245" s="184">
        <v>4</v>
      </c>
      <c r="D245" s="307" t="s">
        <v>593</v>
      </c>
      <c r="E245" s="184" t="s">
        <v>35</v>
      </c>
      <c r="F245" s="385">
        <v>30124</v>
      </c>
      <c r="G245" s="385">
        <v>325296</v>
      </c>
      <c r="H245" s="380">
        <f t="shared" si="6"/>
        <v>2.6927643045065845E-2</v>
      </c>
      <c r="I245" s="341"/>
      <c r="J245" s="306">
        <v>705070000</v>
      </c>
      <c r="K245" s="184">
        <v>3</v>
      </c>
      <c r="L245" s="307" t="s">
        <v>684</v>
      </c>
      <c r="M245" s="184" t="s">
        <v>14</v>
      </c>
      <c r="N245" s="385">
        <v>11</v>
      </c>
      <c r="O245" s="385">
        <v>5147</v>
      </c>
      <c r="P245" s="380">
        <f t="shared" si="7"/>
        <v>4.7695085376639934E-4</v>
      </c>
      <c r="Q245" s="341"/>
    </row>
    <row r="246" spans="2:17" ht="21.95" customHeight="1">
      <c r="B246" s="306">
        <v>703070000</v>
      </c>
      <c r="C246" s="184">
        <v>3</v>
      </c>
      <c r="D246" s="307" t="s">
        <v>595</v>
      </c>
      <c r="E246" s="184" t="s">
        <v>35</v>
      </c>
      <c r="F246" s="385">
        <v>1121</v>
      </c>
      <c r="G246" s="385">
        <v>5580</v>
      </c>
      <c r="H246" s="380">
        <f t="shared" si="6"/>
        <v>4.6190622753267E-4</v>
      </c>
      <c r="I246" s="341"/>
      <c r="J246" s="306">
        <v>705090000</v>
      </c>
      <c r="K246" s="184">
        <v>3</v>
      </c>
      <c r="L246" s="307" t="s">
        <v>1250</v>
      </c>
      <c r="M246" s="184" t="s">
        <v>14</v>
      </c>
      <c r="N246" s="385">
        <v>87</v>
      </c>
      <c r="O246" s="385">
        <v>23235</v>
      </c>
      <c r="P246" s="380">
        <f t="shared" si="7"/>
        <v>2.1530897779798502E-3</v>
      </c>
      <c r="Q246" s="341"/>
    </row>
    <row r="247" spans="2:17" ht="21.95" customHeight="1">
      <c r="B247" s="306">
        <v>703090000</v>
      </c>
      <c r="C247" s="184">
        <v>3</v>
      </c>
      <c r="D247" s="307" t="s">
        <v>597</v>
      </c>
      <c r="E247" s="184" t="s">
        <v>14</v>
      </c>
      <c r="F247" s="385">
        <v>2054241</v>
      </c>
      <c r="G247" s="385">
        <v>4628104</v>
      </c>
      <c r="H247" s="380">
        <f t="shared" si="6"/>
        <v>0.38310932961807531</v>
      </c>
      <c r="I247" s="341"/>
      <c r="J247" s="312">
        <v>800000000</v>
      </c>
      <c r="K247" s="313">
        <v>1</v>
      </c>
      <c r="L247" s="314" t="s">
        <v>692</v>
      </c>
      <c r="M247" s="313"/>
      <c r="N247" s="379"/>
      <c r="O247" s="379">
        <v>69993625</v>
      </c>
      <c r="P247" s="378">
        <f t="shared" si="7"/>
        <v>6.4860149994084306</v>
      </c>
      <c r="Q247" s="341"/>
    </row>
    <row r="248" spans="2:17" ht="21.95" customHeight="1">
      <c r="B248" s="306">
        <v>703090100</v>
      </c>
      <c r="C248" s="184">
        <v>4</v>
      </c>
      <c r="D248" s="307" t="s">
        <v>599</v>
      </c>
      <c r="E248" s="184" t="s">
        <v>14</v>
      </c>
      <c r="F248" s="385">
        <v>12382</v>
      </c>
      <c r="G248" s="385">
        <v>2232010</v>
      </c>
      <c r="H248" s="380">
        <f t="shared" si="6"/>
        <v>0.18476331880200625</v>
      </c>
      <c r="I248" s="341"/>
      <c r="J248" s="300">
        <v>801000000</v>
      </c>
      <c r="K248" s="301">
        <v>2</v>
      </c>
      <c r="L248" s="302" t="s">
        <v>694</v>
      </c>
      <c r="M248" s="301" t="s">
        <v>35</v>
      </c>
      <c r="N248" s="387">
        <v>38361</v>
      </c>
      <c r="O248" s="387">
        <v>860208</v>
      </c>
      <c r="P248" s="386">
        <f t="shared" si="7"/>
        <v>7.9711859338777308E-2</v>
      </c>
      <c r="Q248" s="341"/>
    </row>
    <row r="249" spans="2:17" ht="21.95" customHeight="1">
      <c r="B249" s="306">
        <v>703090300</v>
      </c>
      <c r="C249" s="184">
        <v>4</v>
      </c>
      <c r="D249" s="307" t="s">
        <v>601</v>
      </c>
      <c r="E249" s="184" t="s">
        <v>14</v>
      </c>
      <c r="F249" s="385">
        <v>67562</v>
      </c>
      <c r="G249" s="385">
        <v>1462931</v>
      </c>
      <c r="H249" s="380">
        <f t="shared" si="6"/>
        <v>0.12109980991946173</v>
      </c>
      <c r="I249" s="341"/>
      <c r="J249" s="300">
        <v>803000000</v>
      </c>
      <c r="K249" s="301">
        <v>2</v>
      </c>
      <c r="L249" s="302" t="s">
        <v>696</v>
      </c>
      <c r="M249" s="301" t="s">
        <v>35</v>
      </c>
      <c r="N249" s="387">
        <v>304985</v>
      </c>
      <c r="O249" s="387">
        <v>3138535</v>
      </c>
      <c r="P249" s="386">
        <f t="shared" si="7"/>
        <v>0.2908348451186567</v>
      </c>
      <c r="Q249" s="341"/>
    </row>
    <row r="250" spans="2:17" ht="21.95" customHeight="1">
      <c r="B250" s="306">
        <v>703110000</v>
      </c>
      <c r="C250" s="184">
        <v>3</v>
      </c>
      <c r="D250" s="307" t="s">
        <v>603</v>
      </c>
      <c r="E250" s="184" t="s">
        <v>14</v>
      </c>
      <c r="F250" s="385">
        <v>103079</v>
      </c>
      <c r="G250" s="385">
        <v>357100</v>
      </c>
      <c r="H250" s="380">
        <f t="shared" si="6"/>
        <v>2.9560342984214422E-2</v>
      </c>
      <c r="I250" s="341"/>
      <c r="J250" s="300">
        <v>805000000</v>
      </c>
      <c r="K250" s="301">
        <v>2</v>
      </c>
      <c r="L250" s="302" t="s">
        <v>700</v>
      </c>
      <c r="M250" s="301" t="s">
        <v>35</v>
      </c>
      <c r="N250" s="387">
        <v>117120</v>
      </c>
      <c r="O250" s="387">
        <v>2778155</v>
      </c>
      <c r="P250" s="386">
        <f t="shared" si="7"/>
        <v>0.25743994543333809</v>
      </c>
      <c r="Q250" s="341"/>
    </row>
    <row r="251" spans="2:17" ht="21.95" customHeight="1">
      <c r="B251" s="306">
        <v>703110100</v>
      </c>
      <c r="C251" s="184">
        <v>4</v>
      </c>
      <c r="D251" s="307" t="s">
        <v>605</v>
      </c>
      <c r="E251" s="184" t="s">
        <v>14</v>
      </c>
      <c r="F251" s="385">
        <v>1538</v>
      </c>
      <c r="G251" s="385">
        <v>135259</v>
      </c>
      <c r="H251" s="380">
        <f t="shared" si="6"/>
        <v>1.1196590399613156E-2</v>
      </c>
      <c r="I251" s="341"/>
      <c r="J251" s="300">
        <v>807000000</v>
      </c>
      <c r="K251" s="301">
        <v>2</v>
      </c>
      <c r="L251" s="302" t="s">
        <v>702</v>
      </c>
      <c r="M251" s="301"/>
      <c r="N251" s="387"/>
      <c r="O251" s="387">
        <v>9868511</v>
      </c>
      <c r="P251" s="386">
        <f t="shared" si="7"/>
        <v>0.91447343051352314</v>
      </c>
      <c r="Q251" s="341"/>
    </row>
    <row r="252" spans="2:17" ht="21.95" customHeight="1">
      <c r="B252" s="306">
        <v>703110700</v>
      </c>
      <c r="C252" s="184">
        <v>4</v>
      </c>
      <c r="D252" s="307" t="s">
        <v>607</v>
      </c>
      <c r="E252" s="184" t="s">
        <v>14</v>
      </c>
      <c r="F252" s="385">
        <v>101435</v>
      </c>
      <c r="G252" s="385">
        <v>199518</v>
      </c>
      <c r="H252" s="380">
        <f t="shared" si="6"/>
        <v>1.6515879337789113E-2</v>
      </c>
      <c r="I252" s="341"/>
      <c r="J252" s="306">
        <v>807010000</v>
      </c>
      <c r="K252" s="184">
        <v>3</v>
      </c>
      <c r="L252" s="307" t="s">
        <v>1251</v>
      </c>
      <c r="M252" s="184" t="s">
        <v>705</v>
      </c>
      <c r="N252" s="381">
        <v>235155</v>
      </c>
      <c r="O252" s="381">
        <v>5824028</v>
      </c>
      <c r="P252" s="380">
        <f t="shared" si="7"/>
        <v>0.53968819253145817</v>
      </c>
      <c r="Q252" s="341"/>
    </row>
    <row r="253" spans="2:17" ht="21.95" customHeight="1">
      <c r="B253" s="306">
        <v>703130000</v>
      </c>
      <c r="C253" s="184">
        <v>3</v>
      </c>
      <c r="D253" s="307" t="s">
        <v>609</v>
      </c>
      <c r="E253" s="184" t="s">
        <v>35</v>
      </c>
      <c r="F253" s="385">
        <v>51381</v>
      </c>
      <c r="G253" s="385">
        <v>2046198</v>
      </c>
      <c r="H253" s="380">
        <f t="shared" si="6"/>
        <v>0.16938200698295597</v>
      </c>
      <c r="I253" s="341"/>
      <c r="J253" s="306">
        <v>807010100</v>
      </c>
      <c r="K253" s="184">
        <v>4</v>
      </c>
      <c r="L253" s="307" t="s">
        <v>1252</v>
      </c>
      <c r="M253" s="184" t="s">
        <v>705</v>
      </c>
      <c r="N253" s="381">
        <v>47240</v>
      </c>
      <c r="O253" s="381">
        <v>2534028</v>
      </c>
      <c r="P253" s="380">
        <f t="shared" si="7"/>
        <v>0.23481772257003328</v>
      </c>
      <c r="Q253" s="341"/>
    </row>
    <row r="254" spans="2:17" ht="21.95" customHeight="1">
      <c r="B254" s="306">
        <v>703150000</v>
      </c>
      <c r="C254" s="184">
        <v>3</v>
      </c>
      <c r="D254" s="307" t="s">
        <v>611</v>
      </c>
      <c r="E254" s="184"/>
      <c r="F254" s="385"/>
      <c r="G254" s="385">
        <v>3714309</v>
      </c>
      <c r="H254" s="380">
        <f t="shared" si="6"/>
        <v>0.30746639033703294</v>
      </c>
      <c r="I254" s="341"/>
      <c r="J254" s="306">
        <v>807010300</v>
      </c>
      <c r="K254" s="184">
        <v>4</v>
      </c>
      <c r="L254" s="307" t="s">
        <v>1253</v>
      </c>
      <c r="M254" s="184" t="s">
        <v>705</v>
      </c>
      <c r="N254" s="381">
        <v>182920</v>
      </c>
      <c r="O254" s="381">
        <v>3251108</v>
      </c>
      <c r="P254" s="380">
        <f t="shared" si="7"/>
        <v>0.30126651181013619</v>
      </c>
      <c r="Q254" s="341"/>
    </row>
    <row r="255" spans="2:17" ht="21.95" customHeight="1">
      <c r="B255" s="306">
        <v>703170000</v>
      </c>
      <c r="C255" s="184">
        <v>3</v>
      </c>
      <c r="D255" s="307" t="s">
        <v>613</v>
      </c>
      <c r="E255" s="184"/>
      <c r="F255" s="385"/>
      <c r="G255" s="385">
        <v>25228764</v>
      </c>
      <c r="H255" s="380">
        <f t="shared" si="6"/>
        <v>2.088409176443017</v>
      </c>
      <c r="I255" s="341"/>
      <c r="J255" s="306">
        <v>807010500</v>
      </c>
      <c r="K255" s="184">
        <v>4</v>
      </c>
      <c r="L255" s="307" t="s">
        <v>1254</v>
      </c>
      <c r="M255" s="184" t="s">
        <v>705</v>
      </c>
      <c r="N255" s="381">
        <v>4429</v>
      </c>
      <c r="O255" s="381">
        <v>36825</v>
      </c>
      <c r="P255" s="380">
        <f t="shared" si="7"/>
        <v>3.4124179502521192E-3</v>
      </c>
      <c r="Q255" s="341"/>
    </row>
    <row r="256" spans="2:17" ht="21.95" customHeight="1">
      <c r="B256" s="306">
        <v>703170100</v>
      </c>
      <c r="C256" s="184">
        <v>4</v>
      </c>
      <c r="D256" s="307" t="s">
        <v>615</v>
      </c>
      <c r="E256" s="184" t="s">
        <v>18</v>
      </c>
      <c r="F256" s="385">
        <v>1</v>
      </c>
      <c r="G256" s="385">
        <v>8533</v>
      </c>
      <c r="H256" s="380">
        <f t="shared" si="6"/>
        <v>7.0635230099216364E-4</v>
      </c>
      <c r="I256" s="341"/>
      <c r="J256" s="306">
        <v>807030000</v>
      </c>
      <c r="K256" s="184">
        <v>3</v>
      </c>
      <c r="L256" s="307" t="s">
        <v>1255</v>
      </c>
      <c r="M256" s="184" t="s">
        <v>35</v>
      </c>
      <c r="N256" s="381">
        <v>16350</v>
      </c>
      <c r="O256" s="381">
        <v>332686</v>
      </c>
      <c r="P256" s="380">
        <f t="shared" si="7"/>
        <v>3.0828613121454896E-2</v>
      </c>
      <c r="Q256" s="341"/>
    </row>
    <row r="257" spans="2:17" ht="21.95" customHeight="1">
      <c r="B257" s="306">
        <v>703170300</v>
      </c>
      <c r="C257" s="184">
        <v>4</v>
      </c>
      <c r="D257" s="307" t="s">
        <v>617</v>
      </c>
      <c r="E257" s="184" t="s">
        <v>14</v>
      </c>
      <c r="F257" s="385">
        <v>918</v>
      </c>
      <c r="G257" s="385">
        <v>14689</v>
      </c>
      <c r="H257" s="380">
        <f t="shared" si="6"/>
        <v>1.2159391713669157E-3</v>
      </c>
      <c r="I257" s="341"/>
      <c r="J257" s="306">
        <v>807050000</v>
      </c>
      <c r="K257" s="184">
        <v>3</v>
      </c>
      <c r="L257" s="307" t="s">
        <v>719</v>
      </c>
      <c r="M257" s="184"/>
      <c r="N257" s="385"/>
      <c r="O257" s="385">
        <v>3214905</v>
      </c>
      <c r="P257" s="380">
        <f t="shared" si="7"/>
        <v>0.29791173198520809</v>
      </c>
      <c r="Q257" s="341"/>
    </row>
    <row r="258" spans="2:17" ht="21.95" customHeight="1">
      <c r="B258" s="306">
        <v>703170500</v>
      </c>
      <c r="C258" s="184">
        <v>4</v>
      </c>
      <c r="D258" s="307" t="s">
        <v>619</v>
      </c>
      <c r="E258" s="184" t="s">
        <v>14</v>
      </c>
      <c r="F258" s="385">
        <v>3</v>
      </c>
      <c r="G258" s="385">
        <v>235</v>
      </c>
      <c r="H258" s="380">
        <f t="shared" si="6"/>
        <v>1.9453040048418898E-5</v>
      </c>
      <c r="I258" s="341"/>
      <c r="J258" s="306">
        <v>807050100</v>
      </c>
      <c r="K258" s="184">
        <v>4</v>
      </c>
      <c r="L258" s="307" t="s">
        <v>723</v>
      </c>
      <c r="M258" s="184" t="s">
        <v>705</v>
      </c>
      <c r="N258" s="385">
        <v>4928</v>
      </c>
      <c r="O258" s="385">
        <v>15163</v>
      </c>
      <c r="P258" s="380">
        <f t="shared" si="7"/>
        <v>1.4050914699164393E-3</v>
      </c>
      <c r="Q258" s="341"/>
    </row>
    <row r="259" spans="2:17" ht="21.95" customHeight="1">
      <c r="B259" s="306">
        <v>703170700</v>
      </c>
      <c r="C259" s="184">
        <v>4</v>
      </c>
      <c r="D259" s="307" t="s">
        <v>621</v>
      </c>
      <c r="E259" s="184" t="s">
        <v>14</v>
      </c>
      <c r="F259" s="385">
        <v>4</v>
      </c>
      <c r="G259" s="385">
        <v>658</v>
      </c>
      <c r="H259" s="380">
        <f t="shared" si="6"/>
        <v>5.4468512135572917E-5</v>
      </c>
      <c r="I259" s="341"/>
      <c r="J259" s="306">
        <v>807050300</v>
      </c>
      <c r="K259" s="184">
        <v>4</v>
      </c>
      <c r="L259" s="307" t="s">
        <v>1254</v>
      </c>
      <c r="M259" s="184" t="s">
        <v>705</v>
      </c>
      <c r="N259" s="385">
        <v>76709</v>
      </c>
      <c r="O259" s="385">
        <v>670538</v>
      </c>
      <c r="P259" s="380">
        <f t="shared" si="7"/>
        <v>6.213593774680666E-2</v>
      </c>
      <c r="Q259" s="341"/>
    </row>
    <row r="260" spans="2:17" ht="21.95" customHeight="1">
      <c r="B260" s="306">
        <v>703190000</v>
      </c>
      <c r="C260" s="184">
        <v>3</v>
      </c>
      <c r="D260" s="307" t="s">
        <v>623</v>
      </c>
      <c r="E260" s="184"/>
      <c r="F260" s="385"/>
      <c r="G260" s="385">
        <v>1559129</v>
      </c>
      <c r="H260" s="380">
        <f t="shared" si="6"/>
        <v>0.12906297394745236</v>
      </c>
      <c r="I260" s="341"/>
      <c r="J260" s="306">
        <v>807050500</v>
      </c>
      <c r="K260" s="184">
        <v>4</v>
      </c>
      <c r="L260" s="307" t="s">
        <v>1259</v>
      </c>
      <c r="M260" s="184" t="s">
        <v>705</v>
      </c>
      <c r="N260" s="385">
        <v>83659</v>
      </c>
      <c r="O260" s="385">
        <v>1519686</v>
      </c>
      <c r="P260" s="380">
        <f t="shared" si="7"/>
        <v>0.14082291337805408</v>
      </c>
      <c r="Q260" s="341"/>
    </row>
    <row r="261" spans="2:17" ht="21.95" customHeight="1">
      <c r="B261" s="306">
        <v>703210000</v>
      </c>
      <c r="C261" s="184">
        <v>3</v>
      </c>
      <c r="D261" s="307" t="s">
        <v>625</v>
      </c>
      <c r="E261" s="184"/>
      <c r="F261" s="385"/>
      <c r="G261" s="385">
        <v>330939</v>
      </c>
      <c r="H261" s="380">
        <f t="shared" si="6"/>
        <v>2.7394764342909366E-2</v>
      </c>
      <c r="I261" s="341"/>
      <c r="J261" s="300">
        <v>809000000</v>
      </c>
      <c r="K261" s="301">
        <v>2</v>
      </c>
      <c r="L261" s="302" t="s">
        <v>731</v>
      </c>
      <c r="M261" s="301" t="s">
        <v>35</v>
      </c>
      <c r="N261" s="387">
        <v>39644</v>
      </c>
      <c r="O261" s="387">
        <v>455716</v>
      </c>
      <c r="P261" s="386">
        <f t="shared" si="7"/>
        <v>4.2229286045270729E-2</v>
      </c>
      <c r="Q261" s="341"/>
    </row>
    <row r="262" spans="2:17" ht="21.95" customHeight="1">
      <c r="B262" s="306">
        <v>703230000</v>
      </c>
      <c r="C262" s="184">
        <v>3</v>
      </c>
      <c r="D262" s="307" t="s">
        <v>627</v>
      </c>
      <c r="E262" s="184"/>
      <c r="F262" s="385"/>
      <c r="G262" s="385">
        <v>175710843</v>
      </c>
      <c r="H262" s="380">
        <f t="shared" ref="H262:H325" si="8">G262/$G$350*100</f>
        <v>14.545149216257213</v>
      </c>
      <c r="I262" s="341"/>
      <c r="J262" s="300">
        <v>811000000</v>
      </c>
      <c r="K262" s="301">
        <v>2</v>
      </c>
      <c r="L262" s="302" t="s">
        <v>733</v>
      </c>
      <c r="M262" s="301"/>
      <c r="N262" s="387"/>
      <c r="O262" s="387">
        <v>34479015</v>
      </c>
      <c r="P262" s="386">
        <f t="shared" ref="P262:P287" si="9">O262/$O$287*100</f>
        <v>3.1950253820234096</v>
      </c>
      <c r="Q262" s="341"/>
    </row>
    <row r="263" spans="2:17" ht="21.95" customHeight="1">
      <c r="B263" s="306">
        <v>703230100</v>
      </c>
      <c r="C263" s="184">
        <v>4</v>
      </c>
      <c r="D263" s="307" t="s">
        <v>629</v>
      </c>
      <c r="E263" s="184" t="s">
        <v>14</v>
      </c>
      <c r="F263" s="385">
        <v>4981</v>
      </c>
      <c r="G263" s="385">
        <v>240377</v>
      </c>
      <c r="H263" s="380">
        <f t="shared" si="8"/>
        <v>1.9898142160505485E-2</v>
      </c>
      <c r="I263" s="341"/>
      <c r="J263" s="306">
        <v>811010000</v>
      </c>
      <c r="K263" s="184">
        <v>3</v>
      </c>
      <c r="L263" s="307" t="s">
        <v>735</v>
      </c>
      <c r="M263" s="184"/>
      <c r="N263" s="385"/>
      <c r="O263" s="385">
        <v>29619045</v>
      </c>
      <c r="P263" s="380">
        <f t="shared" si="9"/>
        <v>2.744672391780727</v>
      </c>
      <c r="Q263" s="341"/>
    </row>
    <row r="264" spans="2:17" ht="21.95" customHeight="1">
      <c r="B264" s="306">
        <v>703230300</v>
      </c>
      <c r="C264" s="184">
        <v>4</v>
      </c>
      <c r="D264" s="307" t="s">
        <v>631</v>
      </c>
      <c r="E264" s="184" t="s">
        <v>14</v>
      </c>
      <c r="F264" s="385">
        <v>728033269</v>
      </c>
      <c r="G264" s="385">
        <v>7028892</v>
      </c>
      <c r="H264" s="380">
        <f t="shared" si="8"/>
        <v>0.58184390456174984</v>
      </c>
      <c r="I264" s="341"/>
      <c r="J264" s="306">
        <v>811010100</v>
      </c>
      <c r="K264" s="184">
        <v>4</v>
      </c>
      <c r="L264" s="307" t="s">
        <v>753</v>
      </c>
      <c r="M264" s="184"/>
      <c r="N264" s="385"/>
      <c r="O264" s="385">
        <v>9436336</v>
      </c>
      <c r="P264" s="380">
        <f t="shared" si="9"/>
        <v>0.87442558997991249</v>
      </c>
      <c r="Q264" s="341"/>
    </row>
    <row r="265" spans="2:17" ht="21.95" customHeight="1">
      <c r="B265" s="306">
        <v>703230500</v>
      </c>
      <c r="C265" s="184">
        <v>4</v>
      </c>
      <c r="D265" s="307" t="s">
        <v>633</v>
      </c>
      <c r="E265" s="184" t="s">
        <v>14</v>
      </c>
      <c r="F265" s="385">
        <v>4158990414</v>
      </c>
      <c r="G265" s="385">
        <v>49524642</v>
      </c>
      <c r="H265" s="380">
        <f t="shared" si="8"/>
        <v>4.0995950817430158</v>
      </c>
      <c r="I265" s="341"/>
      <c r="J265" s="306">
        <v>811010110</v>
      </c>
      <c r="K265" s="184">
        <v>5</v>
      </c>
      <c r="L265" s="307" t="s">
        <v>1262</v>
      </c>
      <c r="M265" s="184" t="s">
        <v>14</v>
      </c>
      <c r="N265" s="385">
        <v>31924</v>
      </c>
      <c r="O265" s="385">
        <v>716363</v>
      </c>
      <c r="P265" s="380">
        <f t="shared" si="9"/>
        <v>6.6382347864126515E-2</v>
      </c>
      <c r="Q265" s="341"/>
    </row>
    <row r="266" spans="2:17" ht="21.95" customHeight="1">
      <c r="B266" s="306">
        <v>703250000</v>
      </c>
      <c r="C266" s="184">
        <v>3</v>
      </c>
      <c r="D266" s="307" t="s">
        <v>635</v>
      </c>
      <c r="E266" s="184"/>
      <c r="F266" s="385"/>
      <c r="G266" s="385">
        <v>7824485</v>
      </c>
      <c r="H266" s="380">
        <f t="shared" si="8"/>
        <v>0.64770221303511888</v>
      </c>
      <c r="I266" s="341"/>
      <c r="J266" s="306">
        <v>811010500</v>
      </c>
      <c r="K266" s="184">
        <v>4</v>
      </c>
      <c r="L266" s="307" t="s">
        <v>749</v>
      </c>
      <c r="M266" s="184" t="s">
        <v>35</v>
      </c>
      <c r="N266" s="381">
        <v>831</v>
      </c>
      <c r="O266" s="381">
        <v>31928</v>
      </c>
      <c r="P266" s="380">
        <f t="shared" si="9"/>
        <v>2.9586335455709339E-3</v>
      </c>
      <c r="Q266" s="341"/>
    </row>
    <row r="267" spans="2:17" ht="21.95" customHeight="1">
      <c r="B267" s="306">
        <v>703270000</v>
      </c>
      <c r="C267" s="184">
        <v>3</v>
      </c>
      <c r="D267" s="307" t="s">
        <v>637</v>
      </c>
      <c r="E267" s="184"/>
      <c r="F267" s="385"/>
      <c r="G267" s="385">
        <v>88963996</v>
      </c>
      <c r="H267" s="380">
        <f t="shared" si="8"/>
        <v>7.3643411789590578</v>
      </c>
      <c r="I267" s="341"/>
      <c r="J267" s="306">
        <v>811030000</v>
      </c>
      <c r="K267" s="184">
        <v>3</v>
      </c>
      <c r="L267" s="307" t="s">
        <v>757</v>
      </c>
      <c r="M267" s="184"/>
      <c r="N267" s="381"/>
      <c r="O267" s="381">
        <v>4859970</v>
      </c>
      <c r="P267" s="380">
        <f t="shared" si="9"/>
        <v>0.45035299024268272</v>
      </c>
      <c r="Q267" s="341"/>
    </row>
    <row r="268" spans="2:17" ht="21.95" customHeight="1">
      <c r="B268" s="306">
        <v>703270100</v>
      </c>
      <c r="C268" s="184">
        <v>4</v>
      </c>
      <c r="D268" s="307" t="s">
        <v>639</v>
      </c>
      <c r="E268" s="184" t="s">
        <v>14</v>
      </c>
      <c r="F268" s="385">
        <v>2342146</v>
      </c>
      <c r="G268" s="385">
        <v>21151588</v>
      </c>
      <c r="H268" s="380">
        <f t="shared" si="8"/>
        <v>1.7509050572410918</v>
      </c>
      <c r="I268" s="341"/>
      <c r="J268" s="306">
        <v>811030100</v>
      </c>
      <c r="K268" s="184">
        <v>4</v>
      </c>
      <c r="L268" s="307" t="s">
        <v>1263</v>
      </c>
      <c r="M268" s="184"/>
      <c r="N268" s="385"/>
      <c r="O268" s="385">
        <v>4663312</v>
      </c>
      <c r="P268" s="380">
        <f t="shared" si="9"/>
        <v>0.43212952006588212</v>
      </c>
      <c r="Q268" s="341"/>
    </row>
    <row r="269" spans="2:17" ht="21.95" customHeight="1">
      <c r="B269" s="306">
        <v>703290000</v>
      </c>
      <c r="C269" s="184">
        <v>3</v>
      </c>
      <c r="D269" s="307" t="s">
        <v>641</v>
      </c>
      <c r="E269" s="184" t="s">
        <v>642</v>
      </c>
      <c r="F269" s="385">
        <v>1593184</v>
      </c>
      <c r="G269" s="385">
        <v>4607337</v>
      </c>
      <c r="H269" s="380">
        <f t="shared" si="8"/>
        <v>0.3813902603300518</v>
      </c>
      <c r="I269" s="341"/>
      <c r="J269" s="306">
        <v>811030110</v>
      </c>
      <c r="K269" s="184">
        <v>5</v>
      </c>
      <c r="L269" s="307" t="s">
        <v>1265</v>
      </c>
      <c r="M269" s="184" t="s">
        <v>14</v>
      </c>
      <c r="N269" s="385">
        <v>50696</v>
      </c>
      <c r="O269" s="385">
        <v>4659932</v>
      </c>
      <c r="P269" s="380">
        <f t="shared" si="9"/>
        <v>0.43181630967425</v>
      </c>
      <c r="Q269" s="341"/>
    </row>
    <row r="270" spans="2:17" ht="21.95" customHeight="1">
      <c r="B270" s="306">
        <v>703310000</v>
      </c>
      <c r="C270" s="184">
        <v>3</v>
      </c>
      <c r="D270" s="307" t="s">
        <v>644</v>
      </c>
      <c r="E270" s="184" t="s">
        <v>18</v>
      </c>
      <c r="F270" s="385">
        <v>2</v>
      </c>
      <c r="G270" s="385">
        <v>295892</v>
      </c>
      <c r="H270" s="380">
        <f t="shared" si="8"/>
        <v>2.4493612451092616E-2</v>
      </c>
      <c r="I270" s="341"/>
      <c r="J270" s="300">
        <v>813000000</v>
      </c>
      <c r="K270" s="301">
        <v>2</v>
      </c>
      <c r="L270" s="302" t="s">
        <v>763</v>
      </c>
      <c r="M270" s="301"/>
      <c r="N270" s="387"/>
      <c r="O270" s="387">
        <v>18413485</v>
      </c>
      <c r="P270" s="386">
        <f t="shared" si="9"/>
        <v>1.7063002509354552</v>
      </c>
      <c r="Q270" s="341"/>
    </row>
    <row r="271" spans="2:17" ht="21.95" customHeight="1">
      <c r="B271" s="306">
        <v>703310100</v>
      </c>
      <c r="C271" s="184">
        <v>4</v>
      </c>
      <c r="D271" s="307" t="s">
        <v>646</v>
      </c>
      <c r="E271" s="184" t="s">
        <v>18</v>
      </c>
      <c r="F271" s="381">
        <v>0</v>
      </c>
      <c r="G271" s="381">
        <v>31095</v>
      </c>
      <c r="H271" s="380">
        <f t="shared" si="8"/>
        <v>2.5740097034280241E-3</v>
      </c>
      <c r="I271" s="341"/>
      <c r="J271" s="306">
        <v>813010000</v>
      </c>
      <c r="K271" s="184">
        <v>3</v>
      </c>
      <c r="L271" s="307" t="s">
        <v>765</v>
      </c>
      <c r="M271" s="184"/>
      <c r="N271" s="385"/>
      <c r="O271" s="385">
        <v>2198661</v>
      </c>
      <c r="P271" s="380">
        <f t="shared" si="9"/>
        <v>0.20374067244858857</v>
      </c>
      <c r="Q271" s="341"/>
    </row>
    <row r="272" spans="2:17" ht="21.95" customHeight="1">
      <c r="B272" s="300">
        <v>705000000</v>
      </c>
      <c r="C272" s="301">
        <v>2</v>
      </c>
      <c r="D272" s="302" t="s">
        <v>648</v>
      </c>
      <c r="E272" s="301"/>
      <c r="F272" s="387"/>
      <c r="G272" s="387">
        <v>60363646</v>
      </c>
      <c r="H272" s="386">
        <f t="shared" si="8"/>
        <v>4.9968358430067283</v>
      </c>
      <c r="I272" s="341"/>
      <c r="J272" s="306">
        <v>813010100</v>
      </c>
      <c r="K272" s="184">
        <v>4</v>
      </c>
      <c r="L272" s="307" t="s">
        <v>1266</v>
      </c>
      <c r="M272" s="184"/>
      <c r="N272" s="385"/>
      <c r="O272" s="385">
        <v>8612</v>
      </c>
      <c r="P272" s="380">
        <f t="shared" si="9"/>
        <v>7.9803783808747456E-4</v>
      </c>
      <c r="Q272" s="341"/>
    </row>
    <row r="273" spans="2:17" ht="21.95" customHeight="1">
      <c r="B273" s="306">
        <v>705010000</v>
      </c>
      <c r="C273" s="184">
        <v>3</v>
      </c>
      <c r="D273" s="307" t="s">
        <v>650</v>
      </c>
      <c r="E273" s="184"/>
      <c r="F273" s="385"/>
      <c r="G273" s="385">
        <v>6852</v>
      </c>
      <c r="H273" s="380">
        <f t="shared" si="8"/>
        <v>5.6720098047560123E-4</v>
      </c>
      <c r="I273" s="341"/>
      <c r="J273" s="306">
        <v>813030000</v>
      </c>
      <c r="K273" s="184">
        <v>3</v>
      </c>
      <c r="L273" s="307" t="s">
        <v>769</v>
      </c>
      <c r="M273" s="184"/>
      <c r="N273" s="385"/>
      <c r="O273" s="385">
        <v>5598047</v>
      </c>
      <c r="P273" s="380">
        <f t="shared" si="9"/>
        <v>0.51874748320855468</v>
      </c>
      <c r="Q273" s="341"/>
    </row>
    <row r="274" spans="2:17" ht="21.95" customHeight="1">
      <c r="B274" s="306">
        <v>705010100</v>
      </c>
      <c r="C274" s="184">
        <v>4</v>
      </c>
      <c r="D274" s="307" t="s">
        <v>652</v>
      </c>
      <c r="E274" s="184" t="s">
        <v>18</v>
      </c>
      <c r="F274" s="385">
        <v>0</v>
      </c>
      <c r="G274" s="385">
        <v>6852</v>
      </c>
      <c r="H274" s="380">
        <f t="shared" si="8"/>
        <v>5.6720098047560123E-4</v>
      </c>
      <c r="I274" s="341"/>
      <c r="J274" s="306">
        <v>813050000</v>
      </c>
      <c r="K274" s="184">
        <v>3</v>
      </c>
      <c r="L274" s="307" t="s">
        <v>773</v>
      </c>
      <c r="M274" s="184" t="s">
        <v>35</v>
      </c>
      <c r="N274" s="385">
        <v>25788</v>
      </c>
      <c r="O274" s="385">
        <v>110201</v>
      </c>
      <c r="P274" s="380">
        <f t="shared" si="9"/>
        <v>1.0211863422558962E-2</v>
      </c>
      <c r="Q274" s="341"/>
    </row>
    <row r="275" spans="2:17" ht="21.95" customHeight="1">
      <c r="B275" s="306">
        <v>705030000</v>
      </c>
      <c r="C275" s="184">
        <v>3</v>
      </c>
      <c r="D275" s="307" t="s">
        <v>656</v>
      </c>
      <c r="E275" s="184" t="s">
        <v>14</v>
      </c>
      <c r="F275" s="385">
        <v>53</v>
      </c>
      <c r="G275" s="385">
        <v>1036761</v>
      </c>
      <c r="H275" s="380">
        <f t="shared" si="8"/>
        <v>8.5821928738888609E-2</v>
      </c>
      <c r="I275" s="341"/>
      <c r="J275" s="306">
        <v>813070000</v>
      </c>
      <c r="K275" s="184">
        <v>3</v>
      </c>
      <c r="L275" s="307" t="s">
        <v>777</v>
      </c>
      <c r="M275" s="184" t="s">
        <v>35</v>
      </c>
      <c r="N275" s="381">
        <v>385382</v>
      </c>
      <c r="O275" s="381">
        <v>4717817</v>
      </c>
      <c r="P275" s="380">
        <f t="shared" si="9"/>
        <v>0.43718026929544057</v>
      </c>
      <c r="Q275" s="341"/>
    </row>
    <row r="276" spans="2:17" ht="21.95" customHeight="1">
      <c r="B276" s="306">
        <v>705030100</v>
      </c>
      <c r="C276" s="184">
        <v>4</v>
      </c>
      <c r="D276" s="307" t="s">
        <v>658</v>
      </c>
      <c r="E276" s="184" t="s">
        <v>14</v>
      </c>
      <c r="F276" s="385">
        <v>53</v>
      </c>
      <c r="G276" s="385">
        <v>1036761</v>
      </c>
      <c r="H276" s="380">
        <f t="shared" si="8"/>
        <v>8.5821928738888609E-2</v>
      </c>
      <c r="I276" s="341"/>
      <c r="J276" s="306">
        <v>813090000</v>
      </c>
      <c r="K276" s="184">
        <v>3</v>
      </c>
      <c r="L276" s="307" t="s">
        <v>1267</v>
      </c>
      <c r="M276" s="184" t="s">
        <v>35</v>
      </c>
      <c r="N276" s="385">
        <v>58779</v>
      </c>
      <c r="O276" s="385">
        <v>618145</v>
      </c>
      <c r="P276" s="380">
        <f t="shared" si="9"/>
        <v>5.7280898679120056E-2</v>
      </c>
      <c r="Q276" s="341"/>
    </row>
    <row r="277" spans="2:17" ht="21.95" customHeight="1">
      <c r="B277" s="306">
        <v>705030110</v>
      </c>
      <c r="C277" s="184">
        <v>5</v>
      </c>
      <c r="D277" s="307" t="s">
        <v>660</v>
      </c>
      <c r="E277" s="184" t="s">
        <v>14</v>
      </c>
      <c r="F277" s="385">
        <v>1</v>
      </c>
      <c r="G277" s="385">
        <v>4606</v>
      </c>
      <c r="H277" s="380">
        <f t="shared" si="8"/>
        <v>3.8127958494901039E-4</v>
      </c>
      <c r="I277" s="341"/>
      <c r="J277" s="306">
        <v>813090100</v>
      </c>
      <c r="K277" s="184">
        <v>4</v>
      </c>
      <c r="L277" s="307" t="s">
        <v>1269</v>
      </c>
      <c r="M277" s="184" t="s">
        <v>35</v>
      </c>
      <c r="N277" s="385">
        <v>37880</v>
      </c>
      <c r="O277" s="385">
        <v>452738</v>
      </c>
      <c r="P277" s="380">
        <f t="shared" si="9"/>
        <v>4.1953327303767655E-2</v>
      </c>
      <c r="Q277" s="341"/>
    </row>
    <row r="278" spans="2:17" ht="21.95" customHeight="1">
      <c r="B278" s="306">
        <v>705050000</v>
      </c>
      <c r="C278" s="184">
        <v>3</v>
      </c>
      <c r="D278" s="307" t="s">
        <v>670</v>
      </c>
      <c r="E278" s="184" t="s">
        <v>35</v>
      </c>
      <c r="F278" s="385">
        <v>11404506</v>
      </c>
      <c r="G278" s="385">
        <v>43047653</v>
      </c>
      <c r="H278" s="380">
        <f t="shared" si="8"/>
        <v>3.5634370970188933</v>
      </c>
      <c r="I278" s="341"/>
      <c r="J278" s="306">
        <v>813110000</v>
      </c>
      <c r="K278" s="184">
        <v>3</v>
      </c>
      <c r="L278" s="307" t="s">
        <v>787</v>
      </c>
      <c r="M278" s="184"/>
      <c r="N278" s="385"/>
      <c r="O278" s="385">
        <v>1549065</v>
      </c>
      <c r="P278" s="380">
        <f t="shared" si="9"/>
        <v>0.14354534180875217</v>
      </c>
      <c r="Q278" s="341"/>
    </row>
    <row r="279" spans="2:17" ht="21.95" customHeight="1">
      <c r="B279" s="306">
        <v>705070000</v>
      </c>
      <c r="C279" s="184">
        <v>3</v>
      </c>
      <c r="D279" s="307" t="s">
        <v>672</v>
      </c>
      <c r="E279" s="184"/>
      <c r="F279" s="385"/>
      <c r="G279" s="385">
        <v>1939108</v>
      </c>
      <c r="H279" s="380">
        <f t="shared" si="8"/>
        <v>0.16051721524344456</v>
      </c>
      <c r="I279" s="341"/>
      <c r="J279" s="306">
        <v>813110100</v>
      </c>
      <c r="K279" s="184">
        <v>4</v>
      </c>
      <c r="L279" s="307" t="s">
        <v>1270</v>
      </c>
      <c r="M279" s="184"/>
      <c r="N279" s="385"/>
      <c r="O279" s="385">
        <v>574338</v>
      </c>
      <c r="P279" s="380">
        <f t="shared" si="9"/>
        <v>5.322148813881606E-2</v>
      </c>
      <c r="Q279" s="341"/>
    </row>
    <row r="280" spans="2:17" ht="21.95" customHeight="1">
      <c r="B280" s="306">
        <v>705070100</v>
      </c>
      <c r="C280" s="184">
        <v>4</v>
      </c>
      <c r="D280" s="307" t="s">
        <v>674</v>
      </c>
      <c r="E280" s="184" t="s">
        <v>14</v>
      </c>
      <c r="F280" s="385">
        <v>5</v>
      </c>
      <c r="G280" s="385">
        <v>5822</v>
      </c>
      <c r="H280" s="380">
        <f t="shared" si="8"/>
        <v>4.819387198378503E-4</v>
      </c>
      <c r="I280" s="341"/>
      <c r="J280" s="306">
        <v>813130000</v>
      </c>
      <c r="K280" s="184">
        <v>3</v>
      </c>
      <c r="L280" s="307" t="s">
        <v>793</v>
      </c>
      <c r="M280" s="184"/>
      <c r="N280" s="385"/>
      <c r="O280" s="385">
        <v>165126</v>
      </c>
      <c r="P280" s="380">
        <f t="shared" si="9"/>
        <v>1.5301532286580622E-2</v>
      </c>
      <c r="Q280" s="341"/>
    </row>
    <row r="281" spans="2:17" ht="21.95" customHeight="1">
      <c r="B281" s="306">
        <v>705090000</v>
      </c>
      <c r="C281" s="184">
        <v>3</v>
      </c>
      <c r="D281" s="307" t="s">
        <v>676</v>
      </c>
      <c r="E281" s="184"/>
      <c r="F281" s="385"/>
      <c r="G281" s="385">
        <v>33490</v>
      </c>
      <c r="H281" s="380">
        <f t="shared" si="8"/>
        <v>2.7722651541342508E-3</v>
      </c>
      <c r="I281" s="341"/>
      <c r="J281" s="306">
        <v>813130100</v>
      </c>
      <c r="K281" s="184">
        <v>4</v>
      </c>
      <c r="L281" s="307" t="s">
        <v>1273</v>
      </c>
      <c r="M281" s="184"/>
      <c r="N281" s="385"/>
      <c r="O281" s="385">
        <v>76961</v>
      </c>
      <c r="P281" s="380">
        <f t="shared" si="9"/>
        <v>7.1316523521888203E-3</v>
      </c>
      <c r="Q281" s="341"/>
    </row>
    <row r="282" spans="2:17" ht="21.95" customHeight="1">
      <c r="B282" s="306">
        <v>705110000</v>
      </c>
      <c r="C282" s="184">
        <v>3</v>
      </c>
      <c r="D282" s="307" t="s">
        <v>680</v>
      </c>
      <c r="E282" s="184"/>
      <c r="F282" s="385"/>
      <c r="G282" s="385">
        <v>14073626</v>
      </c>
      <c r="H282" s="380">
        <f t="shared" si="8"/>
        <v>1.1649991923594445</v>
      </c>
      <c r="I282" s="341"/>
      <c r="J282" s="306">
        <v>813150000</v>
      </c>
      <c r="K282" s="184">
        <v>3</v>
      </c>
      <c r="L282" s="307" t="s">
        <v>1274</v>
      </c>
      <c r="M282" s="184" t="s">
        <v>35</v>
      </c>
      <c r="N282" s="385">
        <v>1456</v>
      </c>
      <c r="O282" s="385">
        <v>89941</v>
      </c>
      <c r="P282" s="380">
        <f t="shared" si="9"/>
        <v>8.334454388693166E-3</v>
      </c>
      <c r="Q282" s="341"/>
    </row>
    <row r="283" spans="2:17" ht="21.95" customHeight="1">
      <c r="B283" s="306">
        <v>705110100</v>
      </c>
      <c r="C283" s="184">
        <v>4</v>
      </c>
      <c r="D283" s="307" t="s">
        <v>682</v>
      </c>
      <c r="E283" s="184" t="s">
        <v>14</v>
      </c>
      <c r="F283" s="385">
        <v>5</v>
      </c>
      <c r="G283" s="385">
        <v>1468</v>
      </c>
      <c r="H283" s="380">
        <f t="shared" si="8"/>
        <v>1.2151941613225081E-4</v>
      </c>
      <c r="I283" s="341"/>
      <c r="J283" s="306">
        <v>813170000</v>
      </c>
      <c r="K283" s="184">
        <v>3</v>
      </c>
      <c r="L283" s="307" t="s">
        <v>1275</v>
      </c>
      <c r="M283" s="184" t="s">
        <v>18</v>
      </c>
      <c r="N283" s="385">
        <v>0</v>
      </c>
      <c r="O283" s="385">
        <v>2146</v>
      </c>
      <c r="P283" s="380">
        <f t="shared" si="9"/>
        <v>1.9886079894748264E-4</v>
      </c>
      <c r="Q283" s="341"/>
    </row>
    <row r="284" spans="2:17" ht="21.95" customHeight="1">
      <c r="B284" s="306">
        <v>705130000</v>
      </c>
      <c r="C284" s="184">
        <v>3</v>
      </c>
      <c r="D284" s="307" t="s">
        <v>684</v>
      </c>
      <c r="E284" s="184" t="s">
        <v>14</v>
      </c>
      <c r="F284" s="385">
        <v>2</v>
      </c>
      <c r="G284" s="385">
        <v>10380</v>
      </c>
      <c r="H284" s="380">
        <f t="shared" si="8"/>
        <v>8.5924491788335396E-4</v>
      </c>
      <c r="I284" s="341"/>
      <c r="J284" s="312">
        <v>900000000</v>
      </c>
      <c r="K284" s="313">
        <v>1</v>
      </c>
      <c r="L284" s="314" t="s">
        <v>817</v>
      </c>
      <c r="M284" s="313"/>
      <c r="N284" s="379"/>
      <c r="O284" s="379">
        <v>37824720</v>
      </c>
      <c r="P284" s="378">
        <f t="shared" si="9"/>
        <v>3.5050578001700021</v>
      </c>
      <c r="Q284" s="341"/>
    </row>
    <row r="285" spans="2:17" ht="21.95" customHeight="1">
      <c r="B285" s="312">
        <v>800000000</v>
      </c>
      <c r="C285" s="313">
        <v>1</v>
      </c>
      <c r="D285" s="314" t="s">
        <v>692</v>
      </c>
      <c r="E285" s="313"/>
      <c r="F285" s="379"/>
      <c r="G285" s="379">
        <v>68603532</v>
      </c>
      <c r="H285" s="378">
        <f t="shared" si="8"/>
        <v>5.6789244913148398</v>
      </c>
      <c r="I285" s="341"/>
      <c r="J285" s="300">
        <v>901000000</v>
      </c>
      <c r="K285" s="301">
        <v>2</v>
      </c>
      <c r="L285" s="302" t="s">
        <v>1276</v>
      </c>
      <c r="M285" s="301"/>
      <c r="N285" s="387"/>
      <c r="O285" s="387">
        <v>35996898</v>
      </c>
      <c r="P285" s="386">
        <f t="shared" si="9"/>
        <v>3.3356812189706613</v>
      </c>
      <c r="Q285" s="341"/>
    </row>
    <row r="286" spans="2:17" ht="21.95" customHeight="1" thickBot="1">
      <c r="B286" s="300">
        <v>801000000</v>
      </c>
      <c r="C286" s="301">
        <v>2</v>
      </c>
      <c r="D286" s="302" t="s">
        <v>694</v>
      </c>
      <c r="E286" s="301" t="s">
        <v>18</v>
      </c>
      <c r="F286" s="387">
        <v>9</v>
      </c>
      <c r="G286" s="387">
        <v>302537</v>
      </c>
      <c r="H286" s="386">
        <f t="shared" si="8"/>
        <v>2.5043678200546846E-2</v>
      </c>
      <c r="I286" s="341"/>
      <c r="J286" s="377">
        <v>903000000</v>
      </c>
      <c r="K286" s="375">
        <v>2</v>
      </c>
      <c r="L286" s="376" t="s">
        <v>1309</v>
      </c>
      <c r="M286" s="375" t="s">
        <v>35</v>
      </c>
      <c r="N286" s="374">
        <v>14</v>
      </c>
      <c r="O286" s="374">
        <v>122060</v>
      </c>
      <c r="P286" s="373">
        <f t="shared" si="9"/>
        <v>1.1310787101365204E-2</v>
      </c>
      <c r="Q286" s="341"/>
    </row>
    <row r="287" spans="2:17" ht="21.95" customHeight="1" thickBot="1">
      <c r="B287" s="300">
        <v>803000000</v>
      </c>
      <c r="C287" s="301">
        <v>2</v>
      </c>
      <c r="D287" s="302" t="s">
        <v>696</v>
      </c>
      <c r="E287" s="301" t="s">
        <v>18</v>
      </c>
      <c r="F287" s="387">
        <v>243</v>
      </c>
      <c r="G287" s="387">
        <v>852212</v>
      </c>
      <c r="H287" s="386">
        <f t="shared" si="8"/>
        <v>7.0545166662736886E-2</v>
      </c>
      <c r="I287" s="341"/>
      <c r="J287" s="335" t="s">
        <v>1310</v>
      </c>
      <c r="K287" s="367"/>
      <c r="L287" s="337"/>
      <c r="M287" s="366"/>
      <c r="N287" s="365"/>
      <c r="O287" s="365">
        <f>O6+O40+O49+O82+O91+O96+O125+O176+O247+O284</f>
        <v>1079146826</v>
      </c>
      <c r="P287" s="395">
        <f t="shared" si="9"/>
        <v>100</v>
      </c>
      <c r="Q287" s="341"/>
    </row>
    <row r="288" spans="2:17" ht="21.95" customHeight="1">
      <c r="B288" s="306">
        <v>803010000</v>
      </c>
      <c r="C288" s="184">
        <v>3</v>
      </c>
      <c r="D288" s="307" t="s">
        <v>698</v>
      </c>
      <c r="E288" s="184" t="s">
        <v>18</v>
      </c>
      <c r="F288" s="385">
        <v>243</v>
      </c>
      <c r="G288" s="385">
        <v>839577</v>
      </c>
      <c r="H288" s="380">
        <f t="shared" si="8"/>
        <v>6.9499255339282529E-2</v>
      </c>
      <c r="I288" s="341"/>
      <c r="J288" s="393"/>
      <c r="K288" s="391"/>
      <c r="L288" s="392"/>
      <c r="M288" s="391"/>
      <c r="N288" s="390"/>
      <c r="O288" s="390"/>
      <c r="P288" s="388"/>
      <c r="Q288" s="341"/>
    </row>
    <row r="289" spans="2:17" ht="21.95" customHeight="1">
      <c r="B289" s="300">
        <v>805000000</v>
      </c>
      <c r="C289" s="301">
        <v>2</v>
      </c>
      <c r="D289" s="302" t="s">
        <v>700</v>
      </c>
      <c r="E289" s="301" t="s">
        <v>35</v>
      </c>
      <c r="F289" s="387">
        <v>5583</v>
      </c>
      <c r="G289" s="387">
        <v>105509</v>
      </c>
      <c r="H289" s="386">
        <f t="shared" si="8"/>
        <v>8.733918308377147E-3</v>
      </c>
      <c r="I289" s="341"/>
      <c r="J289" s="393"/>
      <c r="K289" s="391"/>
      <c r="L289" s="392"/>
      <c r="M289" s="391"/>
      <c r="N289" s="390"/>
      <c r="O289" s="390"/>
      <c r="P289" s="388"/>
      <c r="Q289" s="341"/>
    </row>
    <row r="290" spans="2:17" ht="21.95" customHeight="1">
      <c r="B290" s="300">
        <v>807000000</v>
      </c>
      <c r="C290" s="301">
        <v>2</v>
      </c>
      <c r="D290" s="302" t="s">
        <v>702</v>
      </c>
      <c r="E290" s="301"/>
      <c r="F290" s="387"/>
      <c r="G290" s="387">
        <v>1166268</v>
      </c>
      <c r="H290" s="386">
        <f t="shared" si="8"/>
        <v>9.6542374941231537E-2</v>
      </c>
      <c r="I290" s="341"/>
      <c r="J290" s="393"/>
      <c r="K290" s="391"/>
      <c r="L290" s="392"/>
      <c r="M290" s="391"/>
      <c r="N290" s="390"/>
      <c r="O290" s="390"/>
      <c r="P290" s="388"/>
      <c r="Q290" s="341"/>
    </row>
    <row r="291" spans="2:17" ht="21.95" customHeight="1">
      <c r="B291" s="306">
        <v>807010000</v>
      </c>
      <c r="C291" s="184">
        <v>3</v>
      </c>
      <c r="D291" s="307" t="s">
        <v>704</v>
      </c>
      <c r="E291" s="184" t="s">
        <v>705</v>
      </c>
      <c r="F291" s="385">
        <v>1305</v>
      </c>
      <c r="G291" s="385">
        <v>332085</v>
      </c>
      <c r="H291" s="380">
        <f t="shared" si="8"/>
        <v>2.7489628955230598E-2</v>
      </c>
      <c r="I291" s="341"/>
      <c r="J291" s="393"/>
      <c r="K291" s="391"/>
      <c r="L291" s="392"/>
      <c r="M291" s="391"/>
      <c r="N291" s="390"/>
      <c r="O291" s="390"/>
      <c r="P291" s="388"/>
      <c r="Q291" s="341"/>
    </row>
    <row r="292" spans="2:17" ht="21.95" customHeight="1">
      <c r="B292" s="306">
        <v>807010100</v>
      </c>
      <c r="C292" s="184">
        <v>4</v>
      </c>
      <c r="D292" s="307" t="s">
        <v>707</v>
      </c>
      <c r="E292" s="184" t="s">
        <v>705</v>
      </c>
      <c r="F292" s="385">
        <v>534</v>
      </c>
      <c r="G292" s="385">
        <v>116309</v>
      </c>
      <c r="H292" s="380">
        <f t="shared" si="8"/>
        <v>9.6279303616661864E-3</v>
      </c>
      <c r="I292" s="341"/>
      <c r="J292" s="393"/>
      <c r="K292" s="391"/>
      <c r="L292" s="392"/>
      <c r="M292" s="391"/>
      <c r="N292" s="390"/>
      <c r="O292" s="390"/>
      <c r="P292" s="388"/>
      <c r="Q292" s="341"/>
    </row>
    <row r="293" spans="2:17" ht="21.95" customHeight="1">
      <c r="B293" s="306">
        <v>807010300</v>
      </c>
      <c r="C293" s="184">
        <v>4</v>
      </c>
      <c r="D293" s="307" t="s">
        <v>709</v>
      </c>
      <c r="E293" s="184" t="s">
        <v>705</v>
      </c>
      <c r="F293" s="385">
        <v>106</v>
      </c>
      <c r="G293" s="385">
        <v>13168</v>
      </c>
      <c r="H293" s="380">
        <f t="shared" si="8"/>
        <v>1.0900324738620428E-3</v>
      </c>
      <c r="I293" s="341"/>
      <c r="J293" s="393"/>
      <c r="K293" s="391"/>
      <c r="L293" s="392"/>
      <c r="M293" s="391"/>
      <c r="N293" s="390"/>
      <c r="O293" s="390"/>
      <c r="P293" s="388"/>
      <c r="Q293" s="341"/>
    </row>
    <row r="294" spans="2:17" ht="21.95" customHeight="1">
      <c r="B294" s="306">
        <v>807010500</v>
      </c>
      <c r="C294" s="184">
        <v>4</v>
      </c>
      <c r="D294" s="307" t="s">
        <v>711</v>
      </c>
      <c r="E294" s="184" t="s">
        <v>705</v>
      </c>
      <c r="F294" s="385">
        <v>269</v>
      </c>
      <c r="G294" s="385">
        <v>68649</v>
      </c>
      <c r="H294" s="380">
        <f t="shared" si="8"/>
        <v>5.6826882820591876E-3</v>
      </c>
      <c r="I294" s="341"/>
      <c r="J294" s="393"/>
      <c r="K294" s="391"/>
      <c r="L294" s="392"/>
      <c r="M294" s="391"/>
      <c r="N294" s="390"/>
      <c r="O294" s="390"/>
      <c r="P294" s="388"/>
      <c r="Q294" s="341"/>
    </row>
    <row r="295" spans="2:17" ht="21.95" customHeight="1">
      <c r="B295" s="306">
        <v>807030000</v>
      </c>
      <c r="C295" s="184">
        <v>3</v>
      </c>
      <c r="D295" s="307" t="s">
        <v>713</v>
      </c>
      <c r="E295" s="184" t="s">
        <v>705</v>
      </c>
      <c r="F295" s="385">
        <v>21</v>
      </c>
      <c r="G295" s="385">
        <v>1097</v>
      </c>
      <c r="H295" s="380">
        <f t="shared" si="8"/>
        <v>9.0808446523895877E-5</v>
      </c>
      <c r="I295" s="341"/>
      <c r="J295" s="393"/>
      <c r="K295" s="391"/>
      <c r="L295" s="392"/>
      <c r="M295" s="391"/>
      <c r="N295" s="390"/>
      <c r="O295" s="390"/>
      <c r="P295" s="388"/>
      <c r="Q295" s="341"/>
    </row>
    <row r="296" spans="2:17" ht="21.95" customHeight="1">
      <c r="B296" s="306">
        <v>807050000</v>
      </c>
      <c r="C296" s="184">
        <v>3</v>
      </c>
      <c r="D296" s="307" t="s">
        <v>715</v>
      </c>
      <c r="E296" s="184" t="s">
        <v>705</v>
      </c>
      <c r="F296" s="385">
        <v>3121</v>
      </c>
      <c r="G296" s="385">
        <v>2865</v>
      </c>
      <c r="H296" s="380">
        <f t="shared" si="8"/>
        <v>2.3716153080306443E-4</v>
      </c>
      <c r="I296" s="341"/>
      <c r="J296" s="393"/>
      <c r="K296" s="391"/>
      <c r="L296" s="392"/>
      <c r="M296" s="391"/>
      <c r="N296" s="390"/>
      <c r="O296" s="390"/>
      <c r="P296" s="388"/>
      <c r="Q296" s="341"/>
    </row>
    <row r="297" spans="2:17" ht="21.95" customHeight="1">
      <c r="B297" s="306">
        <v>807070000</v>
      </c>
      <c r="C297" s="184">
        <v>3</v>
      </c>
      <c r="D297" s="307" t="s">
        <v>717</v>
      </c>
      <c r="E297" s="184" t="s">
        <v>705</v>
      </c>
      <c r="F297" s="385">
        <v>80</v>
      </c>
      <c r="G297" s="385">
        <v>9155</v>
      </c>
      <c r="H297" s="380">
        <f t="shared" si="8"/>
        <v>7.5784077295010645E-4</v>
      </c>
      <c r="I297" s="341"/>
      <c r="J297" s="393"/>
      <c r="K297" s="391"/>
      <c r="L297" s="392"/>
      <c r="M297" s="391"/>
      <c r="N297" s="390"/>
      <c r="O297" s="390"/>
      <c r="P297" s="388"/>
      <c r="Q297" s="341"/>
    </row>
    <row r="298" spans="2:17" ht="21.95" customHeight="1">
      <c r="B298" s="306">
        <v>807090000</v>
      </c>
      <c r="C298" s="184">
        <v>3</v>
      </c>
      <c r="D298" s="307" t="s">
        <v>719</v>
      </c>
      <c r="E298" s="184"/>
      <c r="F298" s="385"/>
      <c r="G298" s="385">
        <v>659058</v>
      </c>
      <c r="H298" s="380">
        <f t="shared" si="8"/>
        <v>5.4556092205237709E-2</v>
      </c>
      <c r="I298" s="341"/>
      <c r="J298" s="393"/>
      <c r="K298" s="391"/>
      <c r="L298" s="392"/>
      <c r="M298" s="391"/>
      <c r="N298" s="390"/>
      <c r="O298" s="390"/>
      <c r="P298" s="388"/>
      <c r="Q298" s="341"/>
    </row>
    <row r="299" spans="2:17" ht="21.95" customHeight="1">
      <c r="B299" s="306">
        <v>807090100</v>
      </c>
      <c r="C299" s="184">
        <v>4</v>
      </c>
      <c r="D299" s="307" t="s">
        <v>721</v>
      </c>
      <c r="E299" s="184" t="s">
        <v>705</v>
      </c>
      <c r="F299" s="385">
        <v>1001</v>
      </c>
      <c r="G299" s="385">
        <v>8843</v>
      </c>
      <c r="H299" s="380">
        <f t="shared" si="8"/>
        <v>7.3201375807731197E-4</v>
      </c>
      <c r="I299" s="341"/>
      <c r="J299" s="393"/>
      <c r="K299" s="391"/>
      <c r="L299" s="392"/>
      <c r="M299" s="391"/>
      <c r="N299" s="390"/>
      <c r="O299" s="390"/>
      <c r="P299" s="388"/>
      <c r="Q299" s="341"/>
    </row>
    <row r="300" spans="2:17" ht="21.95" customHeight="1">
      <c r="B300" s="306">
        <v>807090300</v>
      </c>
      <c r="C300" s="184">
        <v>4</v>
      </c>
      <c r="D300" s="307" t="s">
        <v>723</v>
      </c>
      <c r="E300" s="184" t="s">
        <v>705</v>
      </c>
      <c r="F300" s="385">
        <v>6730</v>
      </c>
      <c r="G300" s="385">
        <v>254754</v>
      </c>
      <c r="H300" s="380">
        <f t="shared" si="8"/>
        <v>2.1088254316999608E-2</v>
      </c>
      <c r="I300" s="341"/>
      <c r="J300" s="393"/>
      <c r="K300" s="391"/>
      <c r="L300" s="392"/>
      <c r="M300" s="391"/>
      <c r="N300" s="390"/>
      <c r="O300" s="390"/>
      <c r="P300" s="388"/>
      <c r="Q300" s="341"/>
    </row>
    <row r="301" spans="2:17" ht="21.95" customHeight="1">
      <c r="B301" s="306">
        <v>807090500</v>
      </c>
      <c r="C301" s="184">
        <v>4</v>
      </c>
      <c r="D301" s="307" t="s">
        <v>725</v>
      </c>
      <c r="E301" s="184" t="s">
        <v>705</v>
      </c>
      <c r="F301" s="385">
        <v>1797</v>
      </c>
      <c r="G301" s="385">
        <v>154107</v>
      </c>
      <c r="H301" s="380">
        <f t="shared" si="8"/>
        <v>1.2756806990390175E-2</v>
      </c>
      <c r="I301" s="341"/>
      <c r="J301" s="393"/>
      <c r="K301" s="391"/>
      <c r="L301" s="392"/>
      <c r="M301" s="391"/>
      <c r="N301" s="390"/>
      <c r="O301" s="390"/>
      <c r="P301" s="388"/>
      <c r="Q301" s="341"/>
    </row>
    <row r="302" spans="2:17" ht="21.95" customHeight="1">
      <c r="B302" s="306">
        <v>807090700</v>
      </c>
      <c r="C302" s="184">
        <v>4</v>
      </c>
      <c r="D302" s="307" t="s">
        <v>727</v>
      </c>
      <c r="E302" s="184" t="s">
        <v>705</v>
      </c>
      <c r="F302" s="385">
        <v>1189</v>
      </c>
      <c r="G302" s="385">
        <v>223347</v>
      </c>
      <c r="H302" s="380">
        <f t="shared" si="8"/>
        <v>1.8488417598698792E-2</v>
      </c>
      <c r="I302" s="341"/>
      <c r="J302" s="393"/>
      <c r="K302" s="391"/>
      <c r="L302" s="392"/>
      <c r="M302" s="391"/>
      <c r="N302" s="390"/>
      <c r="O302" s="390"/>
      <c r="P302" s="388"/>
      <c r="Q302" s="341"/>
    </row>
    <row r="303" spans="2:17" ht="21.95" customHeight="1">
      <c r="B303" s="306">
        <v>807110000</v>
      </c>
      <c r="C303" s="184">
        <v>3</v>
      </c>
      <c r="D303" s="307" t="s">
        <v>729</v>
      </c>
      <c r="E303" s="184" t="s">
        <v>35</v>
      </c>
      <c r="F303" s="385">
        <v>2939</v>
      </c>
      <c r="G303" s="385">
        <v>30102</v>
      </c>
      <c r="H303" s="380">
        <f t="shared" si="8"/>
        <v>2.491810261861726E-3</v>
      </c>
      <c r="I303" s="341"/>
      <c r="J303" s="539"/>
      <c r="K303" s="539"/>
      <c r="L303" s="539"/>
      <c r="M303" s="539"/>
      <c r="N303" s="539"/>
      <c r="O303" s="390"/>
      <c r="P303" s="388"/>
      <c r="Q303" s="341"/>
    </row>
    <row r="304" spans="2:17" ht="21.95" customHeight="1">
      <c r="B304" s="300">
        <v>809000000</v>
      </c>
      <c r="C304" s="301">
        <v>2</v>
      </c>
      <c r="D304" s="302" t="s">
        <v>731</v>
      </c>
      <c r="E304" s="301"/>
      <c r="F304" s="387"/>
      <c r="G304" s="387">
        <v>44455</v>
      </c>
      <c r="H304" s="386">
        <f t="shared" si="8"/>
        <v>3.6799357249040943E-3</v>
      </c>
      <c r="I304" s="341"/>
      <c r="J304" s="393"/>
      <c r="K304" s="391"/>
      <c r="L304" s="392"/>
      <c r="M304" s="391"/>
      <c r="N304" s="390"/>
      <c r="O304" s="390"/>
      <c r="P304" s="388"/>
      <c r="Q304" s="341"/>
    </row>
    <row r="305" spans="2:17" ht="21.95" customHeight="1">
      <c r="B305" s="300">
        <v>811000000</v>
      </c>
      <c r="C305" s="301">
        <v>2</v>
      </c>
      <c r="D305" s="302" t="s">
        <v>733</v>
      </c>
      <c r="E305" s="301"/>
      <c r="F305" s="387"/>
      <c r="G305" s="387">
        <v>49945524</v>
      </c>
      <c r="H305" s="386">
        <f t="shared" si="8"/>
        <v>4.1344352281330519</v>
      </c>
      <c r="I305" s="341"/>
      <c r="J305" s="393"/>
      <c r="K305" s="391"/>
      <c r="L305" s="392"/>
      <c r="M305" s="391"/>
      <c r="N305" s="390"/>
      <c r="O305" s="390"/>
      <c r="P305" s="388"/>
      <c r="Q305" s="341"/>
    </row>
    <row r="306" spans="2:17" ht="21.95" customHeight="1">
      <c r="B306" s="306">
        <v>811010000</v>
      </c>
      <c r="C306" s="184">
        <v>3</v>
      </c>
      <c r="D306" s="307" t="s">
        <v>735</v>
      </c>
      <c r="E306" s="184"/>
      <c r="F306" s="385"/>
      <c r="G306" s="385">
        <v>48923886</v>
      </c>
      <c r="H306" s="380">
        <f t="shared" si="8"/>
        <v>4.0498651646054498</v>
      </c>
      <c r="I306" s="341"/>
      <c r="J306" s="393"/>
      <c r="K306" s="391"/>
      <c r="L306" s="392"/>
      <c r="M306" s="391"/>
      <c r="N306" s="390"/>
      <c r="O306" s="390"/>
      <c r="P306" s="388"/>
      <c r="Q306" s="341"/>
    </row>
    <row r="307" spans="2:17" ht="21.95" customHeight="1">
      <c r="B307" s="306">
        <v>811010300</v>
      </c>
      <c r="C307" s="184">
        <v>4</v>
      </c>
      <c r="D307" s="307" t="s">
        <v>737</v>
      </c>
      <c r="E307" s="184" t="s">
        <v>35</v>
      </c>
      <c r="F307" s="385">
        <v>9121</v>
      </c>
      <c r="G307" s="385">
        <v>1302217</v>
      </c>
      <c r="H307" s="380">
        <f t="shared" si="8"/>
        <v>0.1077960827775826</v>
      </c>
      <c r="I307" s="341"/>
      <c r="J307" s="393"/>
      <c r="K307" s="391"/>
      <c r="L307" s="392"/>
      <c r="M307" s="391"/>
      <c r="N307" s="390"/>
      <c r="O307" s="390"/>
      <c r="P307" s="388"/>
      <c r="Q307" s="341"/>
    </row>
    <row r="308" spans="2:17" ht="21.95" customHeight="1">
      <c r="B308" s="306">
        <v>811010500</v>
      </c>
      <c r="C308" s="184">
        <v>4</v>
      </c>
      <c r="D308" s="307" t="s">
        <v>739</v>
      </c>
      <c r="E308" s="184"/>
      <c r="F308" s="385"/>
      <c r="G308" s="385">
        <v>5007576</v>
      </c>
      <c r="H308" s="380">
        <f t="shared" si="8"/>
        <v>0.41452160201489918</v>
      </c>
      <c r="I308" s="341"/>
      <c r="J308" s="393"/>
      <c r="K308" s="391"/>
      <c r="L308" s="392"/>
      <c r="M308" s="391"/>
      <c r="N308" s="390"/>
      <c r="O308" s="390"/>
      <c r="P308" s="388"/>
      <c r="Q308" s="341"/>
    </row>
    <row r="309" spans="2:17" ht="21.95" customHeight="1">
      <c r="B309" s="306">
        <v>811010700</v>
      </c>
      <c r="C309" s="184">
        <v>4</v>
      </c>
      <c r="D309" s="307" t="s">
        <v>741</v>
      </c>
      <c r="E309" s="184" t="s">
        <v>705</v>
      </c>
      <c r="F309" s="385">
        <v>69</v>
      </c>
      <c r="G309" s="385">
        <v>7301</v>
      </c>
      <c r="H309" s="380">
        <f t="shared" si="8"/>
        <v>6.0436870380215478E-4</v>
      </c>
      <c r="I309" s="341"/>
      <c r="J309" s="393"/>
      <c r="K309" s="391"/>
      <c r="L309" s="392"/>
      <c r="M309" s="391"/>
      <c r="N309" s="390"/>
      <c r="O309" s="390"/>
      <c r="P309" s="388"/>
      <c r="Q309" s="341"/>
    </row>
    <row r="310" spans="2:17" ht="21.95" customHeight="1">
      <c r="B310" s="306">
        <v>811010900</v>
      </c>
      <c r="C310" s="184">
        <v>4</v>
      </c>
      <c r="D310" s="307" t="s">
        <v>743</v>
      </c>
      <c r="E310" s="184" t="s">
        <v>14</v>
      </c>
      <c r="F310" s="385">
        <v>27</v>
      </c>
      <c r="G310" s="385">
        <v>11857</v>
      </c>
      <c r="H310" s="380">
        <f t="shared" si="8"/>
        <v>9.8150934406001224E-4</v>
      </c>
      <c r="I310" s="341"/>
      <c r="J310" s="393"/>
      <c r="K310" s="391"/>
      <c r="L310" s="392"/>
      <c r="M310" s="391"/>
      <c r="N310" s="390"/>
      <c r="O310" s="390"/>
      <c r="P310" s="388"/>
      <c r="Q310" s="341"/>
    </row>
    <row r="311" spans="2:17" ht="21.95" customHeight="1">
      <c r="B311" s="306">
        <v>811011100</v>
      </c>
      <c r="C311" s="184">
        <v>4</v>
      </c>
      <c r="D311" s="307" t="s">
        <v>745</v>
      </c>
      <c r="E311" s="184" t="s">
        <v>35</v>
      </c>
      <c r="F311" s="385">
        <v>1889</v>
      </c>
      <c r="G311" s="385">
        <v>285696</v>
      </c>
      <c r="H311" s="380">
        <f t="shared" si="8"/>
        <v>2.3649598849672705E-2</v>
      </c>
      <c r="I311" s="341"/>
      <c r="J311" s="393"/>
      <c r="K311" s="391"/>
      <c r="L311" s="392"/>
      <c r="M311" s="391"/>
      <c r="N311" s="390"/>
      <c r="O311" s="390"/>
      <c r="P311" s="388"/>
      <c r="Q311" s="341"/>
    </row>
    <row r="312" spans="2:17" ht="21.95" customHeight="1">
      <c r="B312" s="306">
        <v>811011110</v>
      </c>
      <c r="C312" s="184">
        <v>5</v>
      </c>
      <c r="D312" s="307" t="s">
        <v>747</v>
      </c>
      <c r="E312" s="184" t="s">
        <v>35</v>
      </c>
      <c r="F312" s="385">
        <v>918</v>
      </c>
      <c r="G312" s="385">
        <v>49149</v>
      </c>
      <c r="H312" s="380">
        <f t="shared" si="8"/>
        <v>4.068499852509534E-3</v>
      </c>
      <c r="I312" s="341"/>
      <c r="J312" s="393"/>
      <c r="K312" s="391"/>
      <c r="L312" s="392"/>
      <c r="M312" s="391"/>
      <c r="N312" s="390"/>
      <c r="O312" s="390"/>
      <c r="P312" s="388"/>
      <c r="Q312" s="341"/>
    </row>
    <row r="313" spans="2:17" ht="21.95" customHeight="1">
      <c r="B313" s="306">
        <v>811011300</v>
      </c>
      <c r="C313" s="184">
        <v>4</v>
      </c>
      <c r="D313" s="307" t="s">
        <v>749</v>
      </c>
      <c r="E313" s="184"/>
      <c r="F313" s="385"/>
      <c r="G313" s="385">
        <v>522637</v>
      </c>
      <c r="H313" s="380">
        <f t="shared" si="8"/>
        <v>4.326331273100216E-2</v>
      </c>
      <c r="I313" s="341"/>
      <c r="J313" s="393"/>
      <c r="K313" s="391"/>
      <c r="L313" s="392"/>
      <c r="M313" s="391"/>
      <c r="N313" s="390"/>
      <c r="O313" s="390"/>
      <c r="P313" s="388"/>
      <c r="Q313" s="341"/>
    </row>
    <row r="314" spans="2:17" ht="21.95" customHeight="1">
      <c r="B314" s="306">
        <v>811011310</v>
      </c>
      <c r="C314" s="184">
        <v>5</v>
      </c>
      <c r="D314" s="307" t="s">
        <v>751</v>
      </c>
      <c r="E314" s="184" t="s">
        <v>14</v>
      </c>
      <c r="F314" s="385">
        <v>1507</v>
      </c>
      <c r="G314" s="385">
        <v>483332</v>
      </c>
      <c r="H314" s="380">
        <f t="shared" si="8"/>
        <v>4.000968830928682E-2</v>
      </c>
      <c r="I314" s="341"/>
      <c r="J314" s="393"/>
      <c r="K314" s="391"/>
      <c r="L314" s="392"/>
      <c r="M314" s="391"/>
      <c r="N314" s="390"/>
      <c r="O314" s="390"/>
      <c r="P314" s="388"/>
      <c r="Q314" s="341"/>
    </row>
    <row r="315" spans="2:17" ht="21.95" customHeight="1">
      <c r="B315" s="306">
        <v>811011700</v>
      </c>
      <c r="C315" s="184">
        <v>4</v>
      </c>
      <c r="D315" s="307" t="s">
        <v>753</v>
      </c>
      <c r="E315" s="184"/>
      <c r="F315" s="385"/>
      <c r="G315" s="385">
        <v>11497899</v>
      </c>
      <c r="H315" s="380">
        <f t="shared" si="8"/>
        <v>0.95178336050925783</v>
      </c>
      <c r="I315" s="341"/>
      <c r="J315" s="393"/>
      <c r="K315" s="391"/>
      <c r="L315" s="392"/>
      <c r="M315" s="391"/>
      <c r="N315" s="390"/>
      <c r="O315" s="390"/>
      <c r="P315" s="388"/>
      <c r="Q315" s="341"/>
    </row>
    <row r="316" spans="2:17" ht="21.95" customHeight="1">
      <c r="B316" s="306">
        <v>811011710</v>
      </c>
      <c r="C316" s="184">
        <v>5</v>
      </c>
      <c r="D316" s="307" t="s">
        <v>755</v>
      </c>
      <c r="E316" s="184" t="s">
        <v>35</v>
      </c>
      <c r="F316" s="385">
        <v>904</v>
      </c>
      <c r="G316" s="385">
        <v>1540</v>
      </c>
      <c r="H316" s="380">
        <f t="shared" si="8"/>
        <v>1.2747949648751107E-4</v>
      </c>
      <c r="I316" s="341"/>
      <c r="J316" s="393"/>
      <c r="K316" s="391"/>
      <c r="L316" s="392"/>
      <c r="M316" s="391"/>
      <c r="N316" s="390"/>
      <c r="O316" s="390"/>
      <c r="P316" s="388"/>
      <c r="Q316" s="341"/>
    </row>
    <row r="317" spans="2:17" ht="21.95" customHeight="1">
      <c r="B317" s="306">
        <v>811030000</v>
      </c>
      <c r="C317" s="184">
        <v>3</v>
      </c>
      <c r="D317" s="307" t="s">
        <v>757</v>
      </c>
      <c r="E317" s="184"/>
      <c r="F317" s="385"/>
      <c r="G317" s="385">
        <v>1021638</v>
      </c>
      <c r="H317" s="380">
        <f t="shared" si="8"/>
        <v>8.457006352760249E-2</v>
      </c>
      <c r="I317" s="341"/>
      <c r="J317" s="393"/>
      <c r="K317" s="391"/>
      <c r="L317" s="392"/>
      <c r="M317" s="391"/>
      <c r="N317" s="390"/>
      <c r="O317" s="390"/>
      <c r="P317" s="388"/>
      <c r="Q317" s="341"/>
    </row>
    <row r="318" spans="2:17" ht="21.95" customHeight="1">
      <c r="B318" s="306">
        <v>811030100</v>
      </c>
      <c r="C318" s="184">
        <v>4</v>
      </c>
      <c r="D318" s="307" t="s">
        <v>759</v>
      </c>
      <c r="E318" s="184" t="s">
        <v>14</v>
      </c>
      <c r="F318" s="385">
        <v>3665</v>
      </c>
      <c r="G318" s="385">
        <v>950711</v>
      </c>
      <c r="H318" s="380">
        <f t="shared" si="8"/>
        <v>7.8698804925414381E-2</v>
      </c>
      <c r="I318" s="341"/>
      <c r="J318" s="540"/>
      <c r="K318" s="540"/>
      <c r="L318" s="540"/>
      <c r="M318" s="540"/>
      <c r="N318" s="540"/>
      <c r="O318" s="389"/>
      <c r="P318" s="388"/>
      <c r="Q318" s="341"/>
    </row>
    <row r="319" spans="2:17" ht="21.95" customHeight="1">
      <c r="B319" s="306">
        <v>811030300</v>
      </c>
      <c r="C319" s="184">
        <v>4</v>
      </c>
      <c r="D319" s="307" t="s">
        <v>761</v>
      </c>
      <c r="E319" s="184"/>
      <c r="F319" s="385"/>
      <c r="G319" s="385">
        <v>35380</v>
      </c>
      <c r="H319" s="380">
        <f t="shared" si="8"/>
        <v>2.9287172634598325E-3</v>
      </c>
      <c r="I319" s="341"/>
      <c r="J319" s="384"/>
      <c r="K319" s="383"/>
      <c r="L319" s="341"/>
      <c r="M319" s="383"/>
      <c r="N319" s="382"/>
      <c r="O319" s="382"/>
      <c r="P319" s="341"/>
      <c r="Q319" s="341"/>
    </row>
    <row r="320" spans="2:17" ht="21.95" customHeight="1">
      <c r="B320" s="300">
        <v>813000000</v>
      </c>
      <c r="C320" s="301">
        <v>2</v>
      </c>
      <c r="D320" s="302" t="s">
        <v>763</v>
      </c>
      <c r="E320" s="301"/>
      <c r="F320" s="387"/>
      <c r="G320" s="387">
        <v>16187027</v>
      </c>
      <c r="H320" s="386">
        <f t="shared" si="8"/>
        <v>1.3399441893439916</v>
      </c>
      <c r="I320" s="341"/>
      <c r="J320" s="384"/>
      <c r="K320" s="383"/>
      <c r="L320" s="341"/>
      <c r="M320" s="383"/>
      <c r="N320" s="382"/>
      <c r="O320" s="382"/>
      <c r="P320" s="341"/>
      <c r="Q320" s="341"/>
    </row>
    <row r="321" spans="2:17" ht="21.95" customHeight="1">
      <c r="B321" s="306">
        <v>813010000</v>
      </c>
      <c r="C321" s="184">
        <v>3</v>
      </c>
      <c r="D321" s="307" t="s">
        <v>765</v>
      </c>
      <c r="E321" s="184"/>
      <c r="F321" s="385"/>
      <c r="G321" s="385">
        <v>377878</v>
      </c>
      <c r="H321" s="380">
        <f t="shared" si="8"/>
        <v>3.1280322840069943E-2</v>
      </c>
      <c r="I321" s="341"/>
      <c r="J321" s="384"/>
      <c r="K321" s="383"/>
      <c r="L321" s="341"/>
      <c r="M321" s="383"/>
      <c r="N321" s="382"/>
      <c r="O321" s="382"/>
      <c r="P321" s="341"/>
      <c r="Q321" s="341"/>
    </row>
    <row r="322" spans="2:17" ht="21.95" customHeight="1">
      <c r="B322" s="306">
        <v>813010100</v>
      </c>
      <c r="C322" s="184">
        <v>4</v>
      </c>
      <c r="D322" s="307" t="s">
        <v>767</v>
      </c>
      <c r="E322" s="184" t="s">
        <v>243</v>
      </c>
      <c r="F322" s="385">
        <v>93361</v>
      </c>
      <c r="G322" s="385">
        <v>26517</v>
      </c>
      <c r="H322" s="380">
        <f t="shared" si="8"/>
        <v>2.1950479275060593E-3</v>
      </c>
      <c r="I322" s="341"/>
      <c r="J322" s="384"/>
      <c r="K322" s="383"/>
      <c r="L322" s="341"/>
      <c r="M322" s="383"/>
      <c r="N322" s="382"/>
      <c r="O322" s="382"/>
      <c r="P322" s="341"/>
      <c r="Q322" s="341"/>
    </row>
    <row r="323" spans="2:17" ht="21.95" customHeight="1">
      <c r="B323" s="306">
        <v>813030000</v>
      </c>
      <c r="C323" s="184">
        <v>3</v>
      </c>
      <c r="D323" s="307" t="s">
        <v>769</v>
      </c>
      <c r="E323" s="184" t="s">
        <v>14</v>
      </c>
      <c r="F323" s="385">
        <v>847950</v>
      </c>
      <c r="G323" s="385">
        <v>2006254</v>
      </c>
      <c r="H323" s="380">
        <f t="shared" si="8"/>
        <v>0.16607548684808771</v>
      </c>
      <c r="I323" s="341"/>
      <c r="J323" s="384"/>
      <c r="K323" s="383"/>
      <c r="L323" s="341"/>
      <c r="M323" s="383"/>
      <c r="N323" s="382"/>
      <c r="O323" s="382"/>
      <c r="P323" s="341"/>
      <c r="Q323" s="341"/>
    </row>
    <row r="324" spans="2:17" ht="21.95" customHeight="1">
      <c r="B324" s="306">
        <v>813050000</v>
      </c>
      <c r="C324" s="184">
        <v>3</v>
      </c>
      <c r="D324" s="307" t="s">
        <v>771</v>
      </c>
      <c r="E324" s="184"/>
      <c r="F324" s="385"/>
      <c r="G324" s="385">
        <v>558628</v>
      </c>
      <c r="H324" s="380">
        <f t="shared" si="8"/>
        <v>4.6242607898587883E-2</v>
      </c>
      <c r="I324" s="341"/>
      <c r="J324" s="384"/>
      <c r="K324" s="383"/>
      <c r="L324" s="341"/>
      <c r="M324" s="383"/>
      <c r="N324" s="382"/>
      <c r="O324" s="382"/>
      <c r="P324" s="341"/>
      <c r="Q324" s="341"/>
    </row>
    <row r="325" spans="2:17" ht="21.95" customHeight="1">
      <c r="B325" s="306">
        <v>813070000</v>
      </c>
      <c r="C325" s="184">
        <v>3</v>
      </c>
      <c r="D325" s="307" t="s">
        <v>773</v>
      </c>
      <c r="E325" s="184" t="s">
        <v>35</v>
      </c>
      <c r="F325" s="385">
        <v>9139</v>
      </c>
      <c r="G325" s="385">
        <v>101783</v>
      </c>
      <c r="H325" s="380">
        <f t="shared" si="8"/>
        <v>8.4254841499924286E-3</v>
      </c>
      <c r="I325" s="341"/>
      <c r="J325" s="384"/>
      <c r="K325" s="383"/>
      <c r="L325" s="341"/>
      <c r="M325" s="383"/>
      <c r="N325" s="382"/>
      <c r="O325" s="382"/>
      <c r="P325" s="341"/>
      <c r="Q325" s="341"/>
    </row>
    <row r="326" spans="2:17" ht="21.95" customHeight="1">
      <c r="B326" s="306">
        <v>813090000</v>
      </c>
      <c r="C326" s="184">
        <v>3</v>
      </c>
      <c r="D326" s="307" t="s">
        <v>775</v>
      </c>
      <c r="E326" s="184" t="s">
        <v>35</v>
      </c>
      <c r="F326" s="385">
        <v>6</v>
      </c>
      <c r="G326" s="385">
        <v>910</v>
      </c>
      <c r="H326" s="380">
        <f t="shared" ref="H326:H350" si="10">G326/$G$350*100</f>
        <v>7.5328793378983829E-5</v>
      </c>
      <c r="I326" s="341"/>
      <c r="J326" s="384"/>
      <c r="K326" s="383"/>
      <c r="L326" s="341"/>
      <c r="M326" s="383"/>
      <c r="N326" s="382"/>
      <c r="O326" s="382"/>
      <c r="P326" s="341"/>
      <c r="Q326" s="341"/>
    </row>
    <row r="327" spans="2:17" ht="21.95" customHeight="1">
      <c r="B327" s="306">
        <v>813110000</v>
      </c>
      <c r="C327" s="184">
        <v>3</v>
      </c>
      <c r="D327" s="307" t="s">
        <v>777</v>
      </c>
      <c r="E327" s="184" t="s">
        <v>35</v>
      </c>
      <c r="F327" s="385">
        <v>310348</v>
      </c>
      <c r="G327" s="385">
        <v>4632706</v>
      </c>
      <c r="H327" s="380">
        <f t="shared" si="10"/>
        <v>0.38349027808744901</v>
      </c>
      <c r="I327" s="341"/>
      <c r="J327" s="384"/>
      <c r="K327" s="383"/>
      <c r="L327" s="341"/>
      <c r="M327" s="383"/>
      <c r="N327" s="382"/>
      <c r="O327" s="382"/>
      <c r="P327" s="341"/>
      <c r="Q327" s="341"/>
    </row>
    <row r="328" spans="2:17" ht="21.95" customHeight="1">
      <c r="B328" s="306">
        <v>813110100</v>
      </c>
      <c r="C328" s="184">
        <v>4</v>
      </c>
      <c r="D328" s="307" t="s">
        <v>779</v>
      </c>
      <c r="E328" s="184" t="s">
        <v>35</v>
      </c>
      <c r="F328" s="385">
        <v>190</v>
      </c>
      <c r="G328" s="385">
        <v>1554</v>
      </c>
      <c r="H328" s="380">
        <f t="shared" si="10"/>
        <v>1.286384010010339E-4</v>
      </c>
      <c r="I328" s="341"/>
      <c r="J328" s="384"/>
      <c r="K328" s="383"/>
      <c r="L328" s="341"/>
      <c r="M328" s="383"/>
      <c r="N328" s="382"/>
      <c r="O328" s="382"/>
      <c r="P328" s="341"/>
      <c r="Q328" s="341"/>
    </row>
    <row r="329" spans="2:17" ht="21.95" customHeight="1">
      <c r="B329" s="306">
        <v>813110300</v>
      </c>
      <c r="C329" s="184">
        <v>4</v>
      </c>
      <c r="D329" s="307" t="s">
        <v>781</v>
      </c>
      <c r="E329" s="184" t="s">
        <v>35</v>
      </c>
      <c r="F329" s="385">
        <v>100540</v>
      </c>
      <c r="G329" s="385">
        <v>446371</v>
      </c>
      <c r="H329" s="380">
        <f t="shared" si="10"/>
        <v>3.6950097614692735E-2</v>
      </c>
      <c r="I329" s="341"/>
      <c r="J329" s="384"/>
      <c r="K329" s="383"/>
      <c r="L329" s="341"/>
      <c r="M329" s="383"/>
      <c r="N329" s="382"/>
      <c r="O329" s="382"/>
      <c r="P329" s="341"/>
      <c r="Q329" s="341"/>
    </row>
    <row r="330" spans="2:17" ht="21.95" customHeight="1">
      <c r="B330" s="306">
        <v>813150000</v>
      </c>
      <c r="C330" s="184">
        <v>3</v>
      </c>
      <c r="D330" s="307" t="s">
        <v>783</v>
      </c>
      <c r="E330" s="184" t="s">
        <v>35</v>
      </c>
      <c r="F330" s="385">
        <v>7903</v>
      </c>
      <c r="G330" s="385">
        <v>79358</v>
      </c>
      <c r="H330" s="380">
        <f t="shared" si="10"/>
        <v>6.5691674560103266E-3</v>
      </c>
      <c r="I330" s="341"/>
      <c r="J330" s="384"/>
      <c r="K330" s="383"/>
      <c r="L330" s="341"/>
      <c r="M330" s="383"/>
      <c r="N330" s="382"/>
      <c r="O330" s="382"/>
      <c r="P330" s="341"/>
      <c r="Q330" s="341"/>
    </row>
    <row r="331" spans="2:17" ht="21.95" customHeight="1">
      <c r="B331" s="306">
        <v>813160000</v>
      </c>
      <c r="C331" s="184">
        <v>3</v>
      </c>
      <c r="D331" s="307" t="s">
        <v>785</v>
      </c>
      <c r="E331" s="184" t="s">
        <v>35</v>
      </c>
      <c r="F331" s="385">
        <v>11009</v>
      </c>
      <c r="G331" s="385">
        <v>357271</v>
      </c>
      <c r="H331" s="380">
        <f t="shared" si="10"/>
        <v>2.9574498175058164E-2</v>
      </c>
      <c r="I331" s="341"/>
      <c r="J331" s="384"/>
      <c r="K331" s="383"/>
      <c r="L331" s="341"/>
      <c r="M331" s="383"/>
      <c r="N331" s="382"/>
      <c r="O331" s="382"/>
      <c r="P331" s="341"/>
      <c r="Q331" s="341"/>
    </row>
    <row r="332" spans="2:17" ht="21.95" customHeight="1">
      <c r="B332" s="306">
        <v>813170000</v>
      </c>
      <c r="C332" s="184">
        <v>3</v>
      </c>
      <c r="D332" s="307" t="s">
        <v>787</v>
      </c>
      <c r="E332" s="184"/>
      <c r="F332" s="385"/>
      <c r="G332" s="385">
        <v>1098139</v>
      </c>
      <c r="H332" s="380">
        <f t="shared" si="10"/>
        <v>9.0902731683960347E-2</v>
      </c>
      <c r="I332" s="341"/>
      <c r="J332" s="384"/>
      <c r="K332" s="383"/>
      <c r="L332" s="341"/>
      <c r="M332" s="383"/>
      <c r="N332" s="382"/>
      <c r="O332" s="382"/>
      <c r="P332" s="341"/>
      <c r="Q332" s="341"/>
    </row>
    <row r="333" spans="2:17" ht="21.95" customHeight="1">
      <c r="B333" s="306">
        <v>813170100</v>
      </c>
      <c r="C333" s="184">
        <v>4</v>
      </c>
      <c r="D333" s="307" t="s">
        <v>789</v>
      </c>
      <c r="E333" s="184"/>
      <c r="F333" s="385"/>
      <c r="G333" s="385">
        <v>753914</v>
      </c>
      <c r="H333" s="380">
        <f t="shared" si="10"/>
        <v>6.2408166957717809E-2</v>
      </c>
      <c r="I333" s="341"/>
      <c r="J333" s="384"/>
      <c r="K333" s="383"/>
      <c r="L333" s="341"/>
      <c r="M333" s="383"/>
      <c r="N333" s="382"/>
      <c r="O333" s="382"/>
      <c r="P333" s="341"/>
      <c r="Q333" s="341"/>
    </row>
    <row r="334" spans="2:17" ht="21.95" customHeight="1">
      <c r="B334" s="306">
        <v>813170110</v>
      </c>
      <c r="C334" s="184">
        <v>5</v>
      </c>
      <c r="D334" s="307" t="s">
        <v>791</v>
      </c>
      <c r="E334" s="184" t="s">
        <v>705</v>
      </c>
      <c r="F334" s="385">
        <v>263</v>
      </c>
      <c r="G334" s="385">
        <v>138091</v>
      </c>
      <c r="H334" s="380">
        <f t="shared" si="10"/>
        <v>1.1431020226920059E-2</v>
      </c>
      <c r="I334" s="341"/>
      <c r="J334" s="384"/>
      <c r="K334" s="383"/>
      <c r="L334" s="341"/>
      <c r="M334" s="383"/>
      <c r="N334" s="382"/>
      <c r="O334" s="382"/>
      <c r="P334" s="341"/>
      <c r="Q334" s="341"/>
    </row>
    <row r="335" spans="2:17" ht="21.95" customHeight="1">
      <c r="B335" s="306">
        <v>813190000</v>
      </c>
      <c r="C335" s="184">
        <v>3</v>
      </c>
      <c r="D335" s="307" t="s">
        <v>793</v>
      </c>
      <c r="E335" s="184"/>
      <c r="F335" s="385"/>
      <c r="G335" s="385">
        <v>574069</v>
      </c>
      <c r="H335" s="380">
        <f t="shared" si="10"/>
        <v>4.7520796798109735E-2</v>
      </c>
      <c r="I335" s="341"/>
      <c r="J335" s="384"/>
      <c r="K335" s="383"/>
      <c r="L335" s="341"/>
      <c r="M335" s="383"/>
      <c r="N335" s="382"/>
      <c r="O335" s="382"/>
      <c r="P335" s="341"/>
      <c r="Q335" s="341"/>
    </row>
    <row r="336" spans="2:17" ht="21.95" customHeight="1">
      <c r="B336" s="306">
        <v>813190100</v>
      </c>
      <c r="C336" s="184">
        <v>4</v>
      </c>
      <c r="D336" s="307" t="s">
        <v>795</v>
      </c>
      <c r="E336" s="184"/>
      <c r="F336" s="385"/>
      <c r="G336" s="385">
        <v>446584</v>
      </c>
      <c r="H336" s="380">
        <f t="shared" si="10"/>
        <v>3.6967729519077043E-2</v>
      </c>
      <c r="I336" s="341"/>
      <c r="J336" s="384"/>
      <c r="K336" s="383"/>
      <c r="L336" s="341"/>
      <c r="M336" s="383"/>
      <c r="N336" s="382"/>
      <c r="O336" s="382"/>
      <c r="P336" s="341"/>
      <c r="Q336" s="341"/>
    </row>
    <row r="337" spans="2:17" ht="21.95" customHeight="1">
      <c r="B337" s="306">
        <v>813190110</v>
      </c>
      <c r="C337" s="184">
        <v>5</v>
      </c>
      <c r="D337" s="307" t="s">
        <v>797</v>
      </c>
      <c r="E337" s="184" t="s">
        <v>705</v>
      </c>
      <c r="F337" s="385">
        <v>13502</v>
      </c>
      <c r="G337" s="385">
        <v>27024</v>
      </c>
      <c r="H337" s="380">
        <f t="shared" si="10"/>
        <v>2.2370168266743502E-3</v>
      </c>
      <c r="I337" s="341"/>
      <c r="J337" s="384"/>
      <c r="K337" s="383"/>
      <c r="L337" s="341"/>
      <c r="M337" s="383"/>
      <c r="N337" s="382"/>
      <c r="O337" s="382"/>
      <c r="P337" s="341"/>
      <c r="Q337" s="341"/>
    </row>
    <row r="338" spans="2:17" ht="21.95" customHeight="1">
      <c r="B338" s="306">
        <v>813210000</v>
      </c>
      <c r="C338" s="184">
        <v>3</v>
      </c>
      <c r="D338" s="307" t="s">
        <v>799</v>
      </c>
      <c r="E338" s="184" t="s">
        <v>35</v>
      </c>
      <c r="F338" s="385">
        <v>1295</v>
      </c>
      <c r="G338" s="385">
        <v>3744624</v>
      </c>
      <c r="H338" s="380">
        <f t="shared" si="10"/>
        <v>0.30997583250327898</v>
      </c>
      <c r="I338" s="341"/>
      <c r="J338" s="384"/>
      <c r="K338" s="383"/>
      <c r="L338" s="341"/>
      <c r="M338" s="383"/>
      <c r="N338" s="382"/>
      <c r="O338" s="382"/>
      <c r="P338" s="341"/>
      <c r="Q338" s="341"/>
    </row>
    <row r="339" spans="2:17" ht="21.95" customHeight="1">
      <c r="B339" s="306">
        <v>813210100</v>
      </c>
      <c r="C339" s="184">
        <v>4</v>
      </c>
      <c r="D339" s="307" t="s">
        <v>801</v>
      </c>
      <c r="E339" s="184" t="s">
        <v>35</v>
      </c>
      <c r="F339" s="385">
        <v>233</v>
      </c>
      <c r="G339" s="385">
        <v>29815</v>
      </c>
      <c r="H339" s="380">
        <f t="shared" si="10"/>
        <v>2.4680527193345083E-3</v>
      </c>
      <c r="I339" s="341"/>
      <c r="J339" s="384"/>
      <c r="K339" s="383"/>
      <c r="L339" s="341"/>
      <c r="M339" s="383"/>
      <c r="N339" s="382"/>
      <c r="O339" s="382"/>
      <c r="P339" s="341"/>
      <c r="Q339" s="341"/>
    </row>
    <row r="340" spans="2:17" ht="21.95" customHeight="1">
      <c r="B340" s="306">
        <v>813230000</v>
      </c>
      <c r="C340" s="184">
        <v>3</v>
      </c>
      <c r="D340" s="307" t="s">
        <v>803</v>
      </c>
      <c r="E340" s="184"/>
      <c r="F340" s="385"/>
      <c r="G340" s="385">
        <v>12847</v>
      </c>
      <c r="H340" s="380">
        <f t="shared" si="10"/>
        <v>1.0634604489448407E-3</v>
      </c>
      <c r="I340" s="341"/>
      <c r="J340" s="384"/>
      <c r="K340" s="383"/>
      <c r="L340" s="341"/>
      <c r="M340" s="383"/>
      <c r="N340" s="382"/>
      <c r="O340" s="382"/>
      <c r="P340" s="341"/>
      <c r="Q340" s="341"/>
    </row>
    <row r="341" spans="2:17" ht="21.95" customHeight="1">
      <c r="B341" s="306">
        <v>813230100</v>
      </c>
      <c r="C341" s="184">
        <v>4</v>
      </c>
      <c r="D341" s="307" t="s">
        <v>805</v>
      </c>
      <c r="E341" s="184"/>
      <c r="F341" s="385"/>
      <c r="G341" s="385">
        <v>12847</v>
      </c>
      <c r="H341" s="380">
        <f t="shared" si="10"/>
        <v>1.0634604489448407E-3</v>
      </c>
      <c r="I341" s="341"/>
      <c r="J341" s="384"/>
      <c r="K341" s="383"/>
      <c r="L341" s="341"/>
      <c r="M341" s="383"/>
      <c r="N341" s="382"/>
      <c r="O341" s="382"/>
      <c r="P341" s="341"/>
      <c r="Q341" s="341"/>
    </row>
    <row r="342" spans="2:17" ht="21.95" customHeight="1">
      <c r="B342" s="306">
        <v>813250000</v>
      </c>
      <c r="C342" s="184">
        <v>3</v>
      </c>
      <c r="D342" s="307" t="s">
        <v>807</v>
      </c>
      <c r="E342" s="184"/>
      <c r="F342" s="385"/>
      <c r="G342" s="385">
        <v>1625</v>
      </c>
      <c r="H342" s="380">
        <f t="shared" si="10"/>
        <v>1.3451570246247109E-4</v>
      </c>
      <c r="I342" s="341"/>
      <c r="J342" s="384"/>
      <c r="K342" s="383"/>
      <c r="L342" s="341"/>
      <c r="M342" s="383"/>
      <c r="N342" s="382"/>
      <c r="O342" s="382"/>
      <c r="P342" s="341"/>
      <c r="Q342" s="341"/>
    </row>
    <row r="343" spans="2:17" ht="21.95" customHeight="1">
      <c r="B343" s="306">
        <v>813270000</v>
      </c>
      <c r="C343" s="184">
        <v>3</v>
      </c>
      <c r="D343" s="307" t="s">
        <v>809</v>
      </c>
      <c r="E343" s="184" t="s">
        <v>35</v>
      </c>
      <c r="F343" s="385">
        <v>23504</v>
      </c>
      <c r="G343" s="385">
        <v>208377</v>
      </c>
      <c r="H343" s="380">
        <f t="shared" si="10"/>
        <v>1.7249217558167593E-2</v>
      </c>
      <c r="I343" s="341"/>
      <c r="J343" s="384"/>
      <c r="K343" s="383"/>
      <c r="L343" s="341"/>
      <c r="M343" s="383"/>
      <c r="N343" s="382"/>
      <c r="O343" s="382"/>
      <c r="P343" s="341"/>
      <c r="Q343" s="341"/>
    </row>
    <row r="344" spans="2:17" ht="21.95" customHeight="1">
      <c r="B344" s="306">
        <v>813270100</v>
      </c>
      <c r="C344" s="184">
        <v>4</v>
      </c>
      <c r="D344" s="307" t="s">
        <v>811</v>
      </c>
      <c r="E344" s="184" t="s">
        <v>35</v>
      </c>
      <c r="F344" s="385">
        <v>10046</v>
      </c>
      <c r="G344" s="385">
        <v>134035</v>
      </c>
      <c r="H344" s="380">
        <f t="shared" si="10"/>
        <v>1.1095269033573732E-2</v>
      </c>
      <c r="I344" s="341"/>
      <c r="J344" s="384"/>
      <c r="K344" s="383"/>
      <c r="L344" s="341"/>
      <c r="M344" s="383"/>
      <c r="N344" s="382"/>
      <c r="O344" s="382"/>
      <c r="P344" s="341"/>
      <c r="Q344" s="341"/>
    </row>
    <row r="345" spans="2:17" ht="21.95" customHeight="1">
      <c r="B345" s="306">
        <v>813270300</v>
      </c>
      <c r="C345" s="184">
        <v>4</v>
      </c>
      <c r="D345" s="307" t="s">
        <v>813</v>
      </c>
      <c r="E345" s="184" t="s">
        <v>35</v>
      </c>
      <c r="F345" s="385">
        <v>13458</v>
      </c>
      <c r="G345" s="385">
        <v>74342</v>
      </c>
      <c r="H345" s="380">
        <f t="shared" si="10"/>
        <v>6.1539485245938625E-3</v>
      </c>
      <c r="I345" s="341"/>
      <c r="J345" s="384"/>
      <c r="K345" s="383"/>
      <c r="L345" s="341"/>
      <c r="M345" s="383"/>
      <c r="N345" s="382"/>
      <c r="O345" s="382"/>
      <c r="P345" s="341"/>
      <c r="Q345" s="341"/>
    </row>
    <row r="346" spans="2:17" ht="21.95" customHeight="1">
      <c r="B346" s="306">
        <v>813290000</v>
      </c>
      <c r="C346" s="184">
        <v>3</v>
      </c>
      <c r="D346" s="307" t="s">
        <v>815</v>
      </c>
      <c r="E346" s="184" t="s">
        <v>35</v>
      </c>
      <c r="F346" s="381">
        <v>110</v>
      </c>
      <c r="G346" s="381">
        <v>1841</v>
      </c>
      <c r="H346" s="380">
        <f t="shared" si="10"/>
        <v>1.5239594352825189E-4</v>
      </c>
      <c r="I346" s="341"/>
      <c r="Q346" s="341"/>
    </row>
    <row r="347" spans="2:17" ht="21.95" customHeight="1">
      <c r="B347" s="312">
        <v>900000000</v>
      </c>
      <c r="C347" s="313">
        <v>1</v>
      </c>
      <c r="D347" s="314" t="s">
        <v>817</v>
      </c>
      <c r="E347" s="313"/>
      <c r="F347" s="379"/>
      <c r="G347" s="379">
        <v>239012294</v>
      </c>
      <c r="H347" s="378">
        <f t="shared" si="10"/>
        <v>19.785173307431794</v>
      </c>
      <c r="I347" s="341"/>
      <c r="Q347" s="341"/>
    </row>
    <row r="348" spans="2:17" ht="21.95" customHeight="1">
      <c r="B348" s="377">
        <v>901000000</v>
      </c>
      <c r="C348" s="375">
        <v>2</v>
      </c>
      <c r="D348" s="376" t="s">
        <v>819</v>
      </c>
      <c r="E348" s="375"/>
      <c r="F348" s="374"/>
      <c r="G348" s="374">
        <v>234071431</v>
      </c>
      <c r="H348" s="373">
        <f t="shared" si="10"/>
        <v>19.376174133760511</v>
      </c>
      <c r="I348" s="341"/>
      <c r="Q348" s="341"/>
    </row>
    <row r="349" spans="2:17" ht="21.95" customHeight="1" thickBot="1">
      <c r="B349" s="372">
        <v>903000000</v>
      </c>
      <c r="C349" s="370">
        <v>2</v>
      </c>
      <c r="D349" s="371" t="s">
        <v>1309</v>
      </c>
      <c r="E349" s="370" t="s">
        <v>35</v>
      </c>
      <c r="F349" s="369">
        <v>181</v>
      </c>
      <c r="G349" s="369">
        <v>52955</v>
      </c>
      <c r="H349" s="368">
        <f t="shared" si="10"/>
        <v>4.3835563224000973E-3</v>
      </c>
      <c r="I349" s="341"/>
      <c r="Q349" s="341"/>
    </row>
    <row r="350" spans="2:17" ht="21.95" customHeight="1" thickBot="1">
      <c r="B350" s="335" t="s">
        <v>1310</v>
      </c>
      <c r="C350" s="367"/>
      <c r="D350" s="337"/>
      <c r="E350" s="366"/>
      <c r="F350" s="365"/>
      <c r="G350" s="365">
        <f>G6+G29+G31+G46+G52+G56+G83+G192+G285+G347</f>
        <v>1208037404</v>
      </c>
      <c r="H350" s="364">
        <f t="shared" si="10"/>
        <v>100</v>
      </c>
    </row>
    <row r="358" spans="6:7" ht="21.95" customHeight="1">
      <c r="F358" s="363"/>
      <c r="G358" s="363"/>
    </row>
    <row r="359" spans="6:7" ht="21.95" customHeight="1">
      <c r="F359" s="363"/>
      <c r="G359" s="363"/>
    </row>
    <row r="360" spans="6:7" ht="21.95" customHeight="1">
      <c r="F360" s="363"/>
      <c r="G360" s="363"/>
    </row>
    <row r="361" spans="6:7" ht="21.95" customHeight="1">
      <c r="F361" s="363"/>
      <c r="G361" s="363"/>
    </row>
    <row r="362" spans="6:7" ht="21.95" customHeight="1">
      <c r="F362" s="363"/>
      <c r="G362" s="363"/>
    </row>
    <row r="363" spans="6:7" ht="21.95" customHeight="1">
      <c r="F363" s="363"/>
      <c r="G363" s="363"/>
    </row>
    <row r="364" spans="6:7" ht="21.95" customHeight="1">
      <c r="F364" s="363"/>
      <c r="G364" s="363"/>
    </row>
    <row r="365" spans="6:7" ht="21.95" customHeight="1">
      <c r="F365" s="363"/>
      <c r="G365" s="363"/>
    </row>
    <row r="366" spans="6:7" ht="21.95" customHeight="1">
      <c r="F366" s="363"/>
      <c r="G366" s="363"/>
    </row>
    <row r="367" spans="6:7" ht="21.95" customHeight="1">
      <c r="F367" s="363"/>
      <c r="G367" s="363"/>
    </row>
    <row r="368" spans="6:7" ht="21.95" customHeight="1">
      <c r="F368" s="363"/>
      <c r="G368" s="363"/>
    </row>
    <row r="369" spans="6:7" ht="21.95" customHeight="1">
      <c r="F369" s="363"/>
      <c r="G369" s="363"/>
    </row>
    <row r="370" spans="6:7" ht="21.95" customHeight="1">
      <c r="F370" s="363"/>
      <c r="G370" s="363"/>
    </row>
    <row r="371" spans="6:7" ht="21.95" customHeight="1">
      <c r="F371" s="363"/>
      <c r="G371" s="363"/>
    </row>
    <row r="372" spans="6:7" ht="21.95" customHeight="1">
      <c r="F372" s="363"/>
      <c r="G372" s="363"/>
    </row>
    <row r="373" spans="6:7" ht="21.95" customHeight="1">
      <c r="F373" s="363"/>
      <c r="G373" s="363"/>
    </row>
    <row r="374" spans="6:7" ht="21.95" customHeight="1">
      <c r="F374" s="363"/>
      <c r="G374" s="363"/>
    </row>
    <row r="375" spans="6:7" ht="21.95" customHeight="1">
      <c r="F375" s="363"/>
      <c r="G375" s="363"/>
    </row>
    <row r="376" spans="6:7" ht="21.95" customHeight="1">
      <c r="F376" s="363"/>
      <c r="G376" s="363"/>
    </row>
    <row r="377" spans="6:7" ht="21.95" customHeight="1">
      <c r="F377" s="363"/>
      <c r="G377" s="363"/>
    </row>
    <row r="378" spans="6:7" ht="21.95" customHeight="1">
      <c r="F378" s="363"/>
      <c r="G378" s="363"/>
    </row>
    <row r="379" spans="6:7" ht="21.95" customHeight="1">
      <c r="F379" s="363"/>
      <c r="G379" s="363"/>
    </row>
    <row r="380" spans="6:7" ht="21.95" customHeight="1">
      <c r="F380" s="363"/>
      <c r="G380" s="363"/>
    </row>
    <row r="381" spans="6:7" ht="21.95" customHeight="1">
      <c r="F381" s="363"/>
      <c r="G381" s="363"/>
    </row>
    <row r="382" spans="6:7" ht="21.95" customHeight="1">
      <c r="F382" s="363"/>
      <c r="G382" s="363"/>
    </row>
    <row r="383" spans="6:7" ht="21.95" customHeight="1">
      <c r="F383" s="363"/>
      <c r="G383" s="363"/>
    </row>
    <row r="384" spans="6:7" ht="21.95" customHeight="1">
      <c r="F384" s="363"/>
      <c r="G384" s="363"/>
    </row>
    <row r="385" spans="2:7" ht="21.95" customHeight="1">
      <c r="F385" s="363"/>
      <c r="G385" s="363"/>
    </row>
    <row r="386" spans="2:7" ht="21.95" customHeight="1">
      <c r="F386" s="363"/>
      <c r="G386" s="363"/>
    </row>
    <row r="387" spans="2:7" ht="21.95" customHeight="1">
      <c r="F387" s="363"/>
      <c r="G387" s="363"/>
    </row>
    <row r="388" spans="2:7" ht="21.95" customHeight="1">
      <c r="F388" s="363"/>
      <c r="G388" s="363"/>
    </row>
    <row r="389" spans="2:7" ht="21.95" customHeight="1">
      <c r="F389" s="363"/>
      <c r="G389" s="363"/>
    </row>
    <row r="390" spans="2:7" ht="21.95" customHeight="1">
      <c r="F390" s="363"/>
      <c r="G390" s="363"/>
    </row>
    <row r="391" spans="2:7" ht="21.95" customHeight="1">
      <c r="F391" s="363"/>
      <c r="G391" s="363"/>
    </row>
    <row r="392" spans="2:7" ht="21.95" customHeight="1">
      <c r="F392" s="363"/>
      <c r="G392" s="363"/>
    </row>
    <row r="393" spans="2:7" ht="21.95" customHeight="1">
      <c r="F393" s="363"/>
      <c r="G393" s="363"/>
    </row>
    <row r="394" spans="2:7" ht="21.95" customHeight="1">
      <c r="F394" s="363"/>
      <c r="G394" s="363"/>
    </row>
    <row r="395" spans="2:7" ht="21.95" customHeight="1">
      <c r="F395" s="363"/>
      <c r="G395" s="363"/>
    </row>
    <row r="396" spans="2:7" ht="21.95" customHeight="1">
      <c r="F396" s="363"/>
      <c r="G396" s="363"/>
    </row>
    <row r="397" spans="2:7" ht="21.95" customHeight="1">
      <c r="F397" s="363"/>
      <c r="G397" s="363"/>
    </row>
    <row r="398" spans="2:7" ht="21.95" customHeight="1">
      <c r="B398" s="362"/>
      <c r="C398" s="361"/>
      <c r="D398" s="360"/>
      <c r="E398" s="358"/>
      <c r="F398" s="356"/>
      <c r="G398" s="356"/>
    </row>
    <row r="399" spans="2:7" ht="21.95" customHeight="1">
      <c r="B399" s="362"/>
      <c r="C399" s="361"/>
      <c r="D399" s="360"/>
      <c r="E399" s="358"/>
      <c r="F399" s="356"/>
      <c r="G399" s="356"/>
    </row>
    <row r="400" spans="2:7" ht="21.95" customHeight="1">
      <c r="B400" s="362"/>
      <c r="C400" s="361"/>
      <c r="D400" s="360"/>
      <c r="E400" s="358"/>
      <c r="F400" s="356"/>
      <c r="G400" s="356"/>
    </row>
    <row r="401" spans="2:7" ht="21.95" customHeight="1">
      <c r="B401" s="362"/>
      <c r="C401" s="361"/>
      <c r="D401" s="360"/>
      <c r="E401" s="358"/>
      <c r="F401" s="356"/>
      <c r="G401" s="356"/>
    </row>
    <row r="402" spans="2:7" ht="21.95" customHeight="1">
      <c r="B402" s="362"/>
      <c r="C402" s="361"/>
      <c r="D402" s="360"/>
      <c r="E402" s="358"/>
      <c r="F402" s="356"/>
      <c r="G402" s="356"/>
    </row>
    <row r="403" spans="2:7" ht="21.95" customHeight="1">
      <c r="B403" s="362"/>
      <c r="C403" s="361"/>
      <c r="D403" s="360"/>
      <c r="E403" s="358"/>
      <c r="F403" s="356"/>
      <c r="G403" s="356"/>
    </row>
    <row r="404" spans="2:7" ht="21.95" customHeight="1">
      <c r="B404" s="362"/>
      <c r="C404" s="361"/>
      <c r="D404" s="360"/>
      <c r="E404" s="358"/>
      <c r="F404" s="356"/>
      <c r="G404" s="356"/>
    </row>
    <row r="405" spans="2:7" ht="21.95" customHeight="1">
      <c r="B405" s="359"/>
      <c r="C405" s="358"/>
      <c r="D405" s="358"/>
      <c r="E405" s="358"/>
      <c r="F405" s="356"/>
      <c r="G405" s="356"/>
    </row>
    <row r="406" spans="2:7" ht="21.95" customHeight="1">
      <c r="B406" s="362"/>
      <c r="C406" s="361"/>
      <c r="D406" s="360"/>
      <c r="E406" s="358"/>
      <c r="F406" s="356"/>
      <c r="G406" s="356"/>
    </row>
    <row r="407" spans="2:7" ht="21.95" customHeight="1">
      <c r="B407" s="362"/>
      <c r="C407" s="361"/>
      <c r="D407" s="360"/>
      <c r="E407" s="358"/>
      <c r="F407" s="356"/>
      <c r="G407" s="356"/>
    </row>
    <row r="408" spans="2:7" ht="21.95" customHeight="1">
      <c r="B408" s="362"/>
      <c r="C408" s="361"/>
      <c r="D408" s="360"/>
      <c r="E408" s="358"/>
      <c r="F408" s="356"/>
      <c r="G408" s="356"/>
    </row>
    <row r="409" spans="2:7" ht="21.95" customHeight="1">
      <c r="B409" s="362"/>
      <c r="C409" s="361"/>
      <c r="D409" s="360"/>
      <c r="E409" s="358"/>
      <c r="F409" s="356"/>
      <c r="G409" s="356"/>
    </row>
    <row r="410" spans="2:7" ht="21.95" customHeight="1">
      <c r="B410" s="359"/>
      <c r="C410" s="358"/>
      <c r="D410" s="358"/>
      <c r="E410" s="358"/>
      <c r="F410" s="357"/>
      <c r="G410" s="356"/>
    </row>
  </sheetData>
  <mergeCells count="2">
    <mergeCell ref="J303:N303"/>
    <mergeCell ref="J318:N318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県内輸出_R5</vt:lpstr>
      <vt:lpstr>県内輸入_R5</vt:lpstr>
      <vt:lpstr>名古屋港_R5</vt:lpstr>
      <vt:lpstr>衣浦港_R5</vt:lpstr>
      <vt:lpstr>三河港_R5</vt:lpstr>
      <vt:lpstr>中部国際空港_R5</vt:lpstr>
      <vt:lpstr>衣浦港_R5!Print_Area</vt:lpstr>
      <vt:lpstr>三河港_R5!Print_Area</vt:lpstr>
      <vt:lpstr>衣浦港_R5!Print_Titles</vt:lpstr>
      <vt:lpstr>県内輸出_R5!Print_Titles</vt:lpstr>
      <vt:lpstr>県内輸入_R5!Print_Titles</vt:lpstr>
      <vt:lpstr>三河港_R5!Print_Titles</vt:lpstr>
      <vt:lpstr>中部国際空港_R5!Print_Titles</vt:lpstr>
      <vt:lpstr>名古屋港_R5!Print_Titles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shoji</dc:creator>
  <cp:lastModifiedBy>okumura shoji</cp:lastModifiedBy>
  <cp:lastPrinted>2024-07-09T08:14:37Z</cp:lastPrinted>
  <dcterms:created xsi:type="dcterms:W3CDTF">2024-05-27T04:30:21Z</dcterms:created>
  <dcterms:modified xsi:type="dcterms:W3CDTF">2024-07-19T06:35:44Z</dcterms:modified>
</cp:coreProperties>
</file>